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Hoerning\Documents\SABRA\"/>
    </mc:Choice>
  </mc:AlternateContent>
  <bookViews>
    <workbookView xWindow="0" yWindow="0" windowWidth="24000" windowHeight="9330" tabRatio="759"/>
  </bookViews>
  <sheets>
    <sheet name="Open Points" sheetId="3" r:id="rId1"/>
    <sheet name="Poles" sheetId="5" r:id="rId2"/>
    <sheet name="Youth" sheetId="4" r:id="rId3"/>
    <sheet name="Futurity" sheetId="9" r:id="rId4"/>
    <sheet name="Masters" sheetId="12" r:id="rId5"/>
  </sheets>
  <definedNames>
    <definedName name="_xlnm._FilterDatabase" localSheetId="3" hidden="1">Futurity!$A$2:$BN$2</definedName>
    <definedName name="_xlnm._FilterDatabase" localSheetId="4" hidden="1">Masters!$A$2:$AK$2</definedName>
    <definedName name="_xlnm._FilterDatabase" localSheetId="0" hidden="1">'Open Points'!$A$2:$BM$74</definedName>
    <definedName name="_xlnm._FilterDatabase" localSheetId="1" hidden="1">Poles!$A$2:$AW$2</definedName>
    <definedName name="_xlnm._FilterDatabase" localSheetId="2" hidden="1">Youth!$A$2:$BQ$2</definedName>
    <definedName name="_xlnm.Print_Area" localSheetId="0">'Open Points'!$A$1:$Y$164</definedName>
    <definedName name="_xlnm.Print_Area" localSheetId="1">Poles!$A$1:$AG$20</definedName>
    <definedName name="_xlnm.Print_Area" localSheetId="2">Youth!$A$1:$BE$18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1" i="3" l="1"/>
  <c r="F101" i="3" s="1"/>
  <c r="G101" i="3"/>
  <c r="E101" i="3" s="1"/>
  <c r="H100" i="3"/>
  <c r="G100" i="3"/>
  <c r="F100" i="3"/>
  <c r="E100" i="3"/>
  <c r="H99" i="3"/>
  <c r="G99" i="3"/>
  <c r="E99" i="3" s="1"/>
  <c r="D99" i="3"/>
  <c r="H98" i="3"/>
  <c r="G98" i="3"/>
  <c r="F98" i="3" s="1"/>
  <c r="E98" i="3"/>
  <c r="D98" i="3"/>
  <c r="H97" i="3"/>
  <c r="G97" i="3"/>
  <c r="H96" i="3"/>
  <c r="G96" i="3"/>
  <c r="F96" i="3" s="1"/>
  <c r="D96" i="3"/>
  <c r="H95" i="3"/>
  <c r="G95" i="3"/>
  <c r="E95" i="3" s="1"/>
  <c r="D95" i="3"/>
  <c r="H94" i="3"/>
  <c r="F94" i="3" s="1"/>
  <c r="G94" i="3"/>
  <c r="H93" i="3"/>
  <c r="G93" i="3"/>
  <c r="F93" i="3"/>
  <c r="E93" i="3"/>
  <c r="H92" i="3"/>
  <c r="G92" i="3"/>
  <c r="E92" i="3" s="1"/>
  <c r="H91" i="3"/>
  <c r="E91" i="3" s="1"/>
  <c r="G91" i="3"/>
  <c r="F91" i="3" s="1"/>
  <c r="D91" i="3"/>
  <c r="H90" i="3"/>
  <c r="G90" i="3"/>
  <c r="D90" i="3"/>
  <c r="H89" i="3"/>
  <c r="G89" i="3"/>
  <c r="F89" i="3" s="1"/>
  <c r="H88" i="3"/>
  <c r="G88" i="3"/>
  <c r="H87" i="3"/>
  <c r="G87" i="3"/>
  <c r="F87" i="3"/>
  <c r="D87" i="3"/>
  <c r="H86" i="3"/>
  <c r="G86" i="3"/>
  <c r="E86" i="3"/>
  <c r="D86" i="3"/>
  <c r="H85" i="3"/>
  <c r="F85" i="3" s="1"/>
  <c r="G85" i="3"/>
  <c r="D85" i="3"/>
  <c r="H84" i="3"/>
  <c r="E84" i="3" s="1"/>
  <c r="G84" i="3"/>
  <c r="F84" i="3" s="1"/>
  <c r="D84" i="3"/>
  <c r="H83" i="3"/>
  <c r="F83" i="3" s="1"/>
  <c r="G83" i="3"/>
  <c r="H82" i="3"/>
  <c r="G82" i="3"/>
  <c r="F82" i="3" s="1"/>
  <c r="D82" i="3"/>
  <c r="E109" i="3"/>
  <c r="E108" i="3"/>
  <c r="E107" i="3"/>
  <c r="E106" i="3"/>
  <c r="E105" i="3"/>
  <c r="E104" i="3"/>
  <c r="E103" i="3"/>
  <c r="H167" i="3"/>
  <c r="G167" i="3"/>
  <c r="F167" i="3"/>
  <c r="H166" i="3"/>
  <c r="G166" i="3"/>
  <c r="F166" i="3"/>
  <c r="E166" i="3" s="1"/>
  <c r="H165" i="3"/>
  <c r="G165" i="3"/>
  <c r="F165" i="3"/>
  <c r="E165" i="3" s="1"/>
  <c r="H164" i="3"/>
  <c r="G164" i="3"/>
  <c r="F164" i="3"/>
  <c r="H163" i="3"/>
  <c r="G163" i="3"/>
  <c r="F163" i="3"/>
  <c r="H162" i="3"/>
  <c r="G162" i="3"/>
  <c r="F162" i="3"/>
  <c r="D162" i="3" s="1"/>
  <c r="H161" i="3"/>
  <c r="G161" i="3"/>
  <c r="F161" i="3"/>
  <c r="E161" i="3" s="1"/>
  <c r="H159" i="3"/>
  <c r="G159" i="3"/>
  <c r="F159" i="3"/>
  <c r="H158" i="3"/>
  <c r="G158" i="3"/>
  <c r="F158" i="3"/>
  <c r="H157" i="3"/>
  <c r="G157" i="3"/>
  <c r="F157" i="3"/>
  <c r="E157" i="3" s="1"/>
  <c r="H156" i="3"/>
  <c r="G156" i="3"/>
  <c r="F156" i="3"/>
  <c r="E156" i="3" s="1"/>
  <c r="H155" i="3"/>
  <c r="G155" i="3"/>
  <c r="F155" i="3"/>
  <c r="H154" i="3"/>
  <c r="G154" i="3"/>
  <c r="F154" i="3"/>
  <c r="H153" i="3"/>
  <c r="G153" i="3"/>
  <c r="F153" i="3"/>
  <c r="D153" i="3" s="1"/>
  <c r="H152" i="3"/>
  <c r="G152" i="3"/>
  <c r="F152" i="3"/>
  <c r="H151" i="3"/>
  <c r="G151" i="3"/>
  <c r="F151" i="3"/>
  <c r="H150" i="3"/>
  <c r="G150" i="3"/>
  <c r="F150" i="3"/>
  <c r="H149" i="3"/>
  <c r="G149" i="3"/>
  <c r="F149" i="3"/>
  <c r="H148" i="3"/>
  <c r="G148" i="3"/>
  <c r="F148" i="3"/>
  <c r="E148" i="3" s="1"/>
  <c r="H147" i="3"/>
  <c r="G147" i="3"/>
  <c r="F147" i="3"/>
  <c r="H146" i="3"/>
  <c r="G146" i="3"/>
  <c r="F146" i="3"/>
  <c r="H145" i="3"/>
  <c r="G145" i="3"/>
  <c r="F145" i="3"/>
  <c r="D145" i="3" s="1"/>
  <c r="H144" i="3"/>
  <c r="G144" i="3"/>
  <c r="F144" i="3"/>
  <c r="H143" i="3"/>
  <c r="G143" i="3"/>
  <c r="F143" i="3"/>
  <c r="H142" i="3"/>
  <c r="G142" i="3"/>
  <c r="F142" i="3"/>
  <c r="H141" i="3"/>
  <c r="G141" i="3"/>
  <c r="F141" i="3"/>
  <c r="H140" i="3"/>
  <c r="G140" i="3"/>
  <c r="F140" i="3"/>
  <c r="E140" i="3" s="1"/>
  <c r="H139" i="3"/>
  <c r="G139" i="3"/>
  <c r="F139" i="3"/>
  <c r="H138" i="3"/>
  <c r="G138" i="3"/>
  <c r="F138" i="3"/>
  <c r="H137" i="3"/>
  <c r="G137" i="3"/>
  <c r="F137" i="3"/>
  <c r="H136" i="3"/>
  <c r="G136" i="3"/>
  <c r="F136" i="3"/>
  <c r="E136" i="3" s="1"/>
  <c r="H135" i="3"/>
  <c r="G135" i="3"/>
  <c r="F135" i="3"/>
  <c r="H134" i="3"/>
  <c r="G134" i="3"/>
  <c r="F134" i="3"/>
  <c r="H133" i="3"/>
  <c r="G133" i="3"/>
  <c r="F133" i="3"/>
  <c r="H132" i="3"/>
  <c r="G132" i="3"/>
  <c r="F132" i="3"/>
  <c r="H131" i="3"/>
  <c r="G131" i="3"/>
  <c r="F131" i="3"/>
  <c r="E138" i="3" l="1"/>
  <c r="E143" i="3"/>
  <c r="E150" i="3"/>
  <c r="E85" i="3"/>
  <c r="E87" i="3"/>
  <c r="F90" i="3"/>
  <c r="F92" i="3"/>
  <c r="F97" i="3"/>
  <c r="F99" i="3"/>
  <c r="F95" i="3"/>
  <c r="E153" i="3"/>
  <c r="F88" i="3"/>
  <c r="D137" i="3"/>
  <c r="E141" i="3"/>
  <c r="E159" i="3"/>
  <c r="F86" i="3"/>
  <c r="E132" i="3"/>
  <c r="D140" i="3"/>
  <c r="E147" i="3"/>
  <c r="E152" i="3"/>
  <c r="E163" i="3"/>
  <c r="E89" i="3"/>
  <c r="E94" i="3"/>
  <c r="E96" i="3"/>
  <c r="E135" i="3"/>
  <c r="E82" i="3"/>
  <c r="E83" i="3"/>
  <c r="E88" i="3"/>
  <c r="E97" i="3"/>
  <c r="E90" i="3"/>
  <c r="E142" i="3"/>
  <c r="D133" i="3"/>
  <c r="E145" i="3"/>
  <c r="D148" i="3"/>
  <c r="D157" i="3"/>
  <c r="D132" i="3"/>
  <c r="E139" i="3"/>
  <c r="E151" i="3"/>
  <c r="E134" i="3"/>
  <c r="E144" i="3"/>
  <c r="D146" i="3"/>
  <c r="D156" i="3"/>
  <c r="E158" i="3"/>
  <c r="E164" i="3"/>
  <c r="E154" i="3"/>
  <c r="D166" i="3"/>
  <c r="E137" i="3"/>
  <c r="D149" i="3"/>
  <c r="E162" i="3"/>
  <c r="E131" i="3"/>
  <c r="E155" i="3"/>
  <c r="D163" i="3"/>
  <c r="D165" i="3"/>
  <c r="E167" i="3"/>
  <c r="D138" i="3"/>
  <c r="E149" i="3"/>
  <c r="D154" i="3"/>
  <c r="D135" i="3"/>
  <c r="D143" i="3"/>
  <c r="E146" i="3"/>
  <c r="D151" i="3"/>
  <c r="D159" i="3"/>
  <c r="E133" i="3"/>
  <c r="D134" i="3"/>
  <c r="D142" i="3"/>
  <c r="D150" i="3"/>
  <c r="D158" i="3"/>
  <c r="D167" i="3"/>
  <c r="D131" i="3"/>
  <c r="D139" i="3"/>
  <c r="D147" i="3"/>
  <c r="D155" i="3"/>
  <c r="D164" i="3"/>
  <c r="D136" i="3"/>
  <c r="D144" i="3"/>
  <c r="D152" i="3"/>
  <c r="D161" i="3"/>
  <c r="D141" i="3"/>
  <c r="E9" i="9"/>
  <c r="E8" i="9"/>
  <c r="E7" i="9"/>
  <c r="H22" i="12"/>
  <c r="G22" i="12"/>
  <c r="H10" i="12"/>
  <c r="G10" i="12"/>
  <c r="F10" i="12" s="1"/>
  <c r="I23" i="3"/>
  <c r="H23" i="3"/>
  <c r="G23" i="3"/>
  <c r="F23" i="3"/>
  <c r="I45" i="3"/>
  <c r="H45" i="3"/>
  <c r="G45" i="3"/>
  <c r="F45" i="3"/>
  <c r="I73" i="3"/>
  <c r="H73" i="3"/>
  <c r="G73" i="3"/>
  <c r="F73" i="3"/>
  <c r="I72" i="3"/>
  <c r="H72" i="3"/>
  <c r="G72" i="3"/>
  <c r="F72" i="3"/>
  <c r="I70" i="3"/>
  <c r="H70" i="3"/>
  <c r="G70" i="3"/>
  <c r="F70" i="3"/>
  <c r="I71" i="3"/>
  <c r="H71" i="3"/>
  <c r="G71" i="3"/>
  <c r="F71" i="3"/>
  <c r="I68" i="3"/>
  <c r="H68" i="3"/>
  <c r="G68" i="3"/>
  <c r="F68" i="3"/>
  <c r="I24" i="3"/>
  <c r="H24" i="3"/>
  <c r="G24" i="3"/>
  <c r="F24" i="3"/>
  <c r="H28" i="4"/>
  <c r="G28" i="4"/>
  <c r="F28" i="4"/>
  <c r="H24" i="4"/>
  <c r="G24" i="4"/>
  <c r="F24" i="4"/>
  <c r="H18" i="4"/>
  <c r="G18" i="4"/>
  <c r="F18" i="4"/>
  <c r="F128" i="3"/>
  <c r="G128" i="3"/>
  <c r="F79" i="3"/>
  <c r="G79" i="3"/>
  <c r="H79" i="3"/>
  <c r="I79" i="3"/>
  <c r="F80" i="3"/>
  <c r="G80" i="3"/>
  <c r="H80" i="3"/>
  <c r="I80" i="3"/>
  <c r="G127" i="3"/>
  <c r="F127" i="3"/>
  <c r="E127" i="3" s="1"/>
  <c r="G126" i="3"/>
  <c r="F126" i="3"/>
  <c r="G125" i="3"/>
  <c r="F125" i="3"/>
  <c r="G124" i="3"/>
  <c r="F124" i="3"/>
  <c r="G123" i="3"/>
  <c r="F123" i="3"/>
  <c r="G122" i="3"/>
  <c r="F122" i="3"/>
  <c r="G121" i="3"/>
  <c r="F121" i="3"/>
  <c r="G120" i="3"/>
  <c r="F120" i="3"/>
  <c r="G119" i="3"/>
  <c r="F119" i="3"/>
  <c r="G118" i="3"/>
  <c r="F118" i="3"/>
  <c r="G117" i="3"/>
  <c r="F117" i="3"/>
  <c r="G116" i="3"/>
  <c r="F116" i="3"/>
  <c r="G115" i="3"/>
  <c r="F115" i="3"/>
  <c r="D115" i="3" s="1"/>
  <c r="G114" i="3"/>
  <c r="F114" i="3"/>
  <c r="G113" i="3"/>
  <c r="F113" i="3"/>
  <c r="G112" i="3"/>
  <c r="F112" i="3"/>
  <c r="F48" i="3"/>
  <c r="G48" i="3"/>
  <c r="H48" i="3"/>
  <c r="I48" i="3"/>
  <c r="F53" i="3"/>
  <c r="G53" i="3"/>
  <c r="H53" i="3"/>
  <c r="I53" i="3"/>
  <c r="F49" i="3"/>
  <c r="G49" i="3"/>
  <c r="H49" i="3"/>
  <c r="I49" i="3"/>
  <c r="F78" i="3"/>
  <c r="G78" i="3"/>
  <c r="H78" i="3"/>
  <c r="I78" i="3"/>
  <c r="F17" i="3"/>
  <c r="G17" i="3"/>
  <c r="H17" i="3"/>
  <c r="I17" i="3"/>
  <c r="F43" i="3"/>
  <c r="G43" i="3"/>
  <c r="H43" i="3"/>
  <c r="I43" i="3"/>
  <c r="F40" i="3"/>
  <c r="G40" i="3"/>
  <c r="H40" i="3"/>
  <c r="I40" i="3"/>
  <c r="F16" i="4"/>
  <c r="G16" i="4"/>
  <c r="H16" i="4"/>
  <c r="G21" i="12"/>
  <c r="H21" i="12"/>
  <c r="E6" i="9"/>
  <c r="F66" i="3"/>
  <c r="G66" i="3"/>
  <c r="H66" i="3"/>
  <c r="I66" i="3"/>
  <c r="E5" i="9"/>
  <c r="G18" i="12"/>
  <c r="H18" i="12"/>
  <c r="G9" i="12"/>
  <c r="H9" i="12"/>
  <c r="G4" i="5"/>
  <c r="H4" i="5"/>
  <c r="G14" i="5"/>
  <c r="H14" i="5"/>
  <c r="G15" i="5"/>
  <c r="H15" i="5"/>
  <c r="E15" i="5" s="1"/>
  <c r="G18" i="5"/>
  <c r="H18" i="5"/>
  <c r="I58" i="3"/>
  <c r="I59" i="3"/>
  <c r="I38" i="3"/>
  <c r="I77" i="3"/>
  <c r="F77" i="3"/>
  <c r="G77" i="3"/>
  <c r="H77" i="3"/>
  <c r="F38" i="3"/>
  <c r="G38" i="3"/>
  <c r="H38" i="3"/>
  <c r="F59" i="3"/>
  <c r="G59" i="3"/>
  <c r="H59" i="3"/>
  <c r="F58" i="3"/>
  <c r="G58" i="3"/>
  <c r="H58" i="3"/>
  <c r="F31" i="3"/>
  <c r="G31" i="3"/>
  <c r="H31" i="3"/>
  <c r="I31" i="3"/>
  <c r="F19" i="3"/>
  <c r="G19" i="3"/>
  <c r="H19" i="3"/>
  <c r="I19" i="3"/>
  <c r="F18" i="3"/>
  <c r="G18" i="3"/>
  <c r="H18" i="3"/>
  <c r="I18" i="3"/>
  <c r="F31" i="4"/>
  <c r="G31" i="4"/>
  <c r="H31" i="4"/>
  <c r="F5" i="4"/>
  <c r="G5" i="4"/>
  <c r="H5" i="4"/>
  <c r="F6" i="4"/>
  <c r="G6" i="4"/>
  <c r="H6" i="4"/>
  <c r="F11" i="4"/>
  <c r="G11" i="4"/>
  <c r="H11" i="4"/>
  <c r="F12" i="4"/>
  <c r="G12" i="4"/>
  <c r="H12" i="4"/>
  <c r="F15" i="4"/>
  <c r="G15" i="4"/>
  <c r="H15" i="4"/>
  <c r="F21" i="4"/>
  <c r="G21" i="4"/>
  <c r="H21" i="4"/>
  <c r="F26" i="4"/>
  <c r="G26" i="4"/>
  <c r="H26" i="4"/>
  <c r="F22" i="4"/>
  <c r="G22" i="4"/>
  <c r="H22" i="4"/>
  <c r="I61" i="3"/>
  <c r="F61" i="3"/>
  <c r="G61" i="3"/>
  <c r="H61" i="3"/>
  <c r="F22" i="12" l="1"/>
  <c r="E22" i="12"/>
  <c r="E10" i="12"/>
  <c r="E23" i="3"/>
  <c r="D23" i="3"/>
  <c r="E45" i="3"/>
  <c r="D45" i="3"/>
  <c r="D128" i="3"/>
  <c r="E73" i="3"/>
  <c r="D73" i="3"/>
  <c r="D72" i="3"/>
  <c r="E72" i="3"/>
  <c r="E70" i="3"/>
  <c r="D70" i="3"/>
  <c r="E71" i="3"/>
  <c r="D71" i="3"/>
  <c r="D68" i="3"/>
  <c r="E68" i="3"/>
  <c r="D118" i="3"/>
  <c r="E128" i="3"/>
  <c r="E24" i="3"/>
  <c r="D24" i="3"/>
  <c r="E124" i="3"/>
  <c r="E28" i="4"/>
  <c r="D28" i="4"/>
  <c r="D24" i="4"/>
  <c r="E24" i="4"/>
  <c r="E18" i="4"/>
  <c r="D18" i="4"/>
  <c r="E121" i="3"/>
  <c r="D122" i="3"/>
  <c r="D16" i="4"/>
  <c r="D116" i="3"/>
  <c r="D79" i="3"/>
  <c r="D114" i="3"/>
  <c r="E117" i="3"/>
  <c r="E112" i="3"/>
  <c r="E48" i="3"/>
  <c r="D80" i="3"/>
  <c r="E80" i="3"/>
  <c r="E79" i="3"/>
  <c r="D112" i="3"/>
  <c r="D117" i="3"/>
  <c r="E123" i="3"/>
  <c r="D124" i="3"/>
  <c r="E119" i="3"/>
  <c r="E122" i="3"/>
  <c r="E125" i="3"/>
  <c r="E126" i="3"/>
  <c r="E113" i="3"/>
  <c r="E115" i="3"/>
  <c r="D127" i="3"/>
  <c r="D48" i="3"/>
  <c r="E120" i="3"/>
  <c r="E118" i="3"/>
  <c r="E114" i="3"/>
  <c r="E116" i="3"/>
  <c r="D121" i="3"/>
  <c r="D125" i="3"/>
  <c r="E53" i="3"/>
  <c r="D120" i="3"/>
  <c r="D119" i="3"/>
  <c r="D126" i="3"/>
  <c r="D113" i="3"/>
  <c r="D123" i="3"/>
  <c r="D53" i="3"/>
  <c r="E66" i="3"/>
  <c r="D49" i="3"/>
  <c r="D43" i="3"/>
  <c r="D17" i="3"/>
  <c r="E17" i="3"/>
  <c r="D78" i="3"/>
  <c r="E49" i="3"/>
  <c r="E78" i="3"/>
  <c r="E43" i="3"/>
  <c r="D40" i="3"/>
  <c r="E40" i="3"/>
  <c r="D31" i="4"/>
  <c r="E16" i="4"/>
  <c r="E18" i="12"/>
  <c r="F21" i="12"/>
  <c r="E21" i="12"/>
  <c r="F4" i="5"/>
  <c r="E14" i="5"/>
  <c r="D66" i="3"/>
  <c r="F9" i="12"/>
  <c r="F18" i="12"/>
  <c r="E9" i="12"/>
  <c r="E18" i="5"/>
  <c r="F15" i="5"/>
  <c r="E4" i="5"/>
  <c r="F18" i="5"/>
  <c r="F14" i="5"/>
  <c r="E31" i="4"/>
  <c r="D77" i="3"/>
  <c r="E38" i="3"/>
  <c r="D38" i="3"/>
  <c r="D59" i="3"/>
  <c r="E77" i="3"/>
  <c r="D58" i="3"/>
  <c r="E59" i="3"/>
  <c r="E58" i="3"/>
  <c r="E31" i="3"/>
  <c r="E19" i="3"/>
  <c r="D31" i="3"/>
  <c r="D19" i="3"/>
  <c r="D18" i="3"/>
  <c r="E18" i="3"/>
  <c r="E5" i="4"/>
  <c r="D5" i="4"/>
  <c r="E6" i="4"/>
  <c r="D11" i="4"/>
  <c r="D6" i="4"/>
  <c r="D12" i="4"/>
  <c r="E11" i="4"/>
  <c r="D15" i="4"/>
  <c r="E12" i="4"/>
  <c r="E15" i="4"/>
  <c r="E22" i="4"/>
  <c r="E26" i="4"/>
  <c r="D22" i="4"/>
  <c r="D26" i="4"/>
  <c r="E21" i="4"/>
  <c r="D21" i="4"/>
  <c r="E61" i="3"/>
  <c r="D61" i="3"/>
  <c r="F55" i="3"/>
  <c r="G55" i="3"/>
  <c r="H55" i="3"/>
  <c r="I55" i="3"/>
  <c r="F12" i="3"/>
  <c r="G12" i="3"/>
  <c r="H12" i="3"/>
  <c r="I12" i="3"/>
  <c r="F37" i="3"/>
  <c r="G37" i="3"/>
  <c r="H37" i="3"/>
  <c r="I37" i="3"/>
  <c r="H6" i="12"/>
  <c r="G6" i="12"/>
  <c r="D6" i="12"/>
  <c r="H5" i="12"/>
  <c r="G5" i="12"/>
  <c r="D5" i="12"/>
  <c r="H13" i="12"/>
  <c r="G13" i="12"/>
  <c r="H16" i="12"/>
  <c r="G16" i="12"/>
  <c r="D16" i="12"/>
  <c r="H11" i="12"/>
  <c r="G11" i="12"/>
  <c r="D11" i="12"/>
  <c r="H17" i="12"/>
  <c r="G17" i="12"/>
  <c r="D17" i="12"/>
  <c r="H14" i="12"/>
  <c r="G14" i="12"/>
  <c r="H15" i="12"/>
  <c r="G15" i="12"/>
  <c r="H19" i="12"/>
  <c r="G19" i="12"/>
  <c r="D19" i="12"/>
  <c r="H4" i="12"/>
  <c r="G4" i="12"/>
  <c r="H8" i="12"/>
  <c r="G8" i="12"/>
  <c r="D8" i="12"/>
  <c r="H7" i="12"/>
  <c r="G7" i="12"/>
  <c r="D7" i="12"/>
  <c r="H20" i="12"/>
  <c r="G20" i="12"/>
  <c r="D20" i="12"/>
  <c r="H12" i="12"/>
  <c r="G12" i="12"/>
  <c r="D12" i="12"/>
  <c r="H3" i="12"/>
  <c r="G3" i="12"/>
  <c r="D3" i="12"/>
  <c r="E4" i="9"/>
  <c r="E3" i="9"/>
  <c r="H39" i="4"/>
  <c r="G39" i="4"/>
  <c r="F39" i="4"/>
  <c r="H35" i="4"/>
  <c r="G35" i="4"/>
  <c r="F35" i="4"/>
  <c r="H38" i="4"/>
  <c r="G38" i="4"/>
  <c r="F38" i="4"/>
  <c r="H37" i="4"/>
  <c r="G37" i="4"/>
  <c r="F37" i="4"/>
  <c r="H36" i="4"/>
  <c r="G36" i="4"/>
  <c r="F36" i="4"/>
  <c r="H34" i="4"/>
  <c r="G34" i="4"/>
  <c r="F34" i="4"/>
  <c r="H33" i="4"/>
  <c r="G33" i="4"/>
  <c r="F33" i="4"/>
  <c r="H7" i="4"/>
  <c r="G7" i="4"/>
  <c r="F7" i="4"/>
  <c r="H29" i="4"/>
  <c r="G29" i="4"/>
  <c r="F29" i="4"/>
  <c r="H19" i="4"/>
  <c r="G19" i="4"/>
  <c r="F19" i="4"/>
  <c r="H30" i="4"/>
  <c r="G30" i="4"/>
  <c r="F30" i="4"/>
  <c r="H25" i="4"/>
  <c r="G25" i="4"/>
  <c r="F25" i="4"/>
  <c r="H20" i="4"/>
  <c r="G20" i="4"/>
  <c r="F20" i="4"/>
  <c r="H10" i="4"/>
  <c r="G10" i="4"/>
  <c r="F10" i="4"/>
  <c r="H23" i="4"/>
  <c r="G23" i="4"/>
  <c r="F23" i="4"/>
  <c r="H4" i="4"/>
  <c r="G4" i="4"/>
  <c r="F4" i="4"/>
  <c r="H27" i="4"/>
  <c r="G27" i="4"/>
  <c r="F27" i="4"/>
  <c r="H17" i="4"/>
  <c r="G17" i="4"/>
  <c r="F17" i="4"/>
  <c r="H8" i="4"/>
  <c r="G8" i="4"/>
  <c r="F8" i="4"/>
  <c r="H3" i="4"/>
  <c r="G3" i="4"/>
  <c r="F3" i="4"/>
  <c r="H14" i="4"/>
  <c r="G14" i="4"/>
  <c r="F14" i="4"/>
  <c r="H13" i="4"/>
  <c r="G13" i="4"/>
  <c r="F13" i="4"/>
  <c r="H9" i="4"/>
  <c r="G9" i="4"/>
  <c r="F9" i="4"/>
  <c r="H20" i="5"/>
  <c r="G20" i="5"/>
  <c r="F20" i="5" s="1"/>
  <c r="H19" i="5"/>
  <c r="F19" i="5" s="1"/>
  <c r="G19" i="5"/>
  <c r="H5" i="5"/>
  <c r="G5" i="5"/>
  <c r="D5" i="5"/>
  <c r="H17" i="5"/>
  <c r="G17" i="5"/>
  <c r="F17" i="5" s="1"/>
  <c r="D17" i="5"/>
  <c r="H16" i="5"/>
  <c r="G16" i="5"/>
  <c r="D16" i="5"/>
  <c r="H13" i="5"/>
  <c r="G13" i="5"/>
  <c r="D13" i="5"/>
  <c r="H10" i="5"/>
  <c r="G10" i="5"/>
  <c r="D10" i="5"/>
  <c r="H7" i="5"/>
  <c r="G7" i="5"/>
  <c r="D7" i="5"/>
  <c r="H8" i="5"/>
  <c r="G8" i="5"/>
  <c r="D8" i="5"/>
  <c r="H12" i="5"/>
  <c r="G12" i="5"/>
  <c r="F12" i="5" s="1"/>
  <c r="H11" i="5"/>
  <c r="G11" i="5"/>
  <c r="D11" i="5"/>
  <c r="H9" i="5"/>
  <c r="G9" i="5"/>
  <c r="D9" i="5"/>
  <c r="H6" i="5"/>
  <c r="G6" i="5"/>
  <c r="D6" i="5"/>
  <c r="H3" i="5"/>
  <c r="G3" i="5"/>
  <c r="D3" i="5"/>
  <c r="I51" i="3"/>
  <c r="H51" i="3"/>
  <c r="G51" i="3"/>
  <c r="F51" i="3"/>
  <c r="I9" i="3"/>
  <c r="H9" i="3"/>
  <c r="G9" i="3"/>
  <c r="F9" i="3"/>
  <c r="I20" i="3"/>
  <c r="H20" i="3"/>
  <c r="G20" i="3"/>
  <c r="F20" i="3"/>
  <c r="I44" i="3"/>
  <c r="H44" i="3"/>
  <c r="G44" i="3"/>
  <c r="F44" i="3"/>
  <c r="I28" i="3"/>
  <c r="H28" i="3"/>
  <c r="G28" i="3"/>
  <c r="F28" i="3"/>
  <c r="I47" i="3"/>
  <c r="H47" i="3"/>
  <c r="G47" i="3"/>
  <c r="F47" i="3"/>
  <c r="I11" i="3"/>
  <c r="H11" i="3"/>
  <c r="G11" i="3"/>
  <c r="F11" i="3"/>
  <c r="I25" i="3"/>
  <c r="H25" i="3"/>
  <c r="G25" i="3"/>
  <c r="F25" i="3"/>
  <c r="I4" i="3"/>
  <c r="H4" i="3"/>
  <c r="G4" i="3"/>
  <c r="F4" i="3"/>
  <c r="I54" i="3"/>
  <c r="H54" i="3"/>
  <c r="G54" i="3"/>
  <c r="F54" i="3"/>
  <c r="I67" i="3"/>
  <c r="H67" i="3"/>
  <c r="G67" i="3"/>
  <c r="F67" i="3"/>
  <c r="I39" i="3"/>
  <c r="H39" i="3"/>
  <c r="G39" i="3"/>
  <c r="F39" i="3"/>
  <c r="I42" i="3"/>
  <c r="H42" i="3"/>
  <c r="G42" i="3"/>
  <c r="F42" i="3"/>
  <c r="I16" i="3"/>
  <c r="H16" i="3"/>
  <c r="G16" i="3"/>
  <c r="F16" i="3"/>
  <c r="I13" i="3"/>
  <c r="H13" i="3"/>
  <c r="G13" i="3"/>
  <c r="F13" i="3"/>
  <c r="I57" i="3"/>
  <c r="H57" i="3"/>
  <c r="G57" i="3"/>
  <c r="F57" i="3"/>
  <c r="I76" i="3"/>
  <c r="H76" i="3"/>
  <c r="G76" i="3"/>
  <c r="F76" i="3"/>
  <c r="I6" i="3"/>
  <c r="H6" i="3"/>
  <c r="G6" i="3"/>
  <c r="F6" i="3"/>
  <c r="I60" i="3"/>
  <c r="H60" i="3"/>
  <c r="G60" i="3"/>
  <c r="F60" i="3"/>
  <c r="I75" i="3"/>
  <c r="H75" i="3"/>
  <c r="G75" i="3"/>
  <c r="F75" i="3"/>
  <c r="I56" i="3"/>
  <c r="H56" i="3"/>
  <c r="G56" i="3"/>
  <c r="F56" i="3"/>
  <c r="I50" i="3"/>
  <c r="H50" i="3"/>
  <c r="G50" i="3"/>
  <c r="F50" i="3"/>
  <c r="I65" i="3"/>
  <c r="H65" i="3"/>
  <c r="G65" i="3"/>
  <c r="F65" i="3"/>
  <c r="I34" i="3"/>
  <c r="H34" i="3"/>
  <c r="G34" i="3"/>
  <c r="F34" i="3"/>
  <c r="I41" i="3"/>
  <c r="H41" i="3"/>
  <c r="G41" i="3"/>
  <c r="F41" i="3"/>
  <c r="I10" i="3"/>
  <c r="H10" i="3"/>
  <c r="G10" i="3"/>
  <c r="F10" i="3"/>
  <c r="I22" i="3"/>
  <c r="H22" i="3"/>
  <c r="G22" i="3"/>
  <c r="F22" i="3"/>
  <c r="I3" i="3"/>
  <c r="H3" i="3"/>
  <c r="G3" i="3"/>
  <c r="F3" i="3"/>
  <c r="I64" i="3"/>
  <c r="H64" i="3"/>
  <c r="G64" i="3"/>
  <c r="F64" i="3"/>
  <c r="I46" i="3"/>
  <c r="H46" i="3"/>
  <c r="G46" i="3"/>
  <c r="F46" i="3"/>
  <c r="I62" i="3"/>
  <c r="H62" i="3"/>
  <c r="G62" i="3"/>
  <c r="F62" i="3"/>
  <c r="I35" i="3"/>
  <c r="H35" i="3"/>
  <c r="G35" i="3"/>
  <c r="F35" i="3"/>
  <c r="I33" i="3"/>
  <c r="H33" i="3"/>
  <c r="G33" i="3"/>
  <c r="F33" i="3"/>
  <c r="I63" i="3"/>
  <c r="H63" i="3"/>
  <c r="G63" i="3"/>
  <c r="F63" i="3"/>
  <c r="I15" i="3"/>
  <c r="H15" i="3"/>
  <c r="G15" i="3"/>
  <c r="F15" i="3"/>
  <c r="I27" i="3"/>
  <c r="H27" i="3"/>
  <c r="G27" i="3"/>
  <c r="F27" i="3"/>
  <c r="I21" i="3"/>
  <c r="H21" i="3"/>
  <c r="G21" i="3"/>
  <c r="F21" i="3"/>
  <c r="I36" i="3"/>
  <c r="H36" i="3"/>
  <c r="G36" i="3"/>
  <c r="F36" i="3"/>
  <c r="I5" i="3"/>
  <c r="H5" i="3"/>
  <c r="G5" i="3"/>
  <c r="F5" i="3"/>
  <c r="I30" i="3"/>
  <c r="H30" i="3"/>
  <c r="G30" i="3"/>
  <c r="F30" i="3"/>
  <c r="I69" i="3"/>
  <c r="H69" i="3"/>
  <c r="G69" i="3"/>
  <c r="F69" i="3"/>
  <c r="I29" i="3"/>
  <c r="H29" i="3"/>
  <c r="G29" i="3"/>
  <c r="F29" i="3"/>
  <c r="I14" i="3"/>
  <c r="H14" i="3"/>
  <c r="G14" i="3"/>
  <c r="F14" i="3"/>
  <c r="I74" i="3"/>
  <c r="H74" i="3"/>
  <c r="G74" i="3"/>
  <c r="F74" i="3"/>
  <c r="I32" i="3"/>
  <c r="H32" i="3"/>
  <c r="G32" i="3"/>
  <c r="F32" i="3"/>
  <c r="I52" i="3"/>
  <c r="H52" i="3"/>
  <c r="G52" i="3"/>
  <c r="F52" i="3"/>
  <c r="I26" i="3"/>
  <c r="H26" i="3"/>
  <c r="G26" i="3"/>
  <c r="F26" i="3"/>
  <c r="I7" i="3"/>
  <c r="H7" i="3"/>
  <c r="G7" i="3"/>
  <c r="F7" i="3"/>
  <c r="I8" i="3"/>
  <c r="H8" i="3"/>
  <c r="G8" i="3"/>
  <c r="F8" i="3"/>
  <c r="F5" i="12" l="1"/>
  <c r="E17" i="12"/>
  <c r="E51" i="3"/>
  <c r="E20" i="12"/>
  <c r="F4" i="12"/>
  <c r="F12" i="12"/>
  <c r="E3" i="12"/>
  <c r="F8" i="12"/>
  <c r="E6" i="12"/>
  <c r="E11" i="12"/>
  <c r="F3" i="12"/>
  <c r="E4" i="12"/>
  <c r="F16" i="12"/>
  <c r="F7" i="12"/>
  <c r="F6" i="12"/>
  <c r="F13" i="12"/>
  <c r="E13" i="5"/>
  <c r="F11" i="5"/>
  <c r="F16" i="5"/>
  <c r="F10" i="5"/>
  <c r="F9" i="5"/>
  <c r="F13" i="5"/>
  <c r="E6" i="5"/>
  <c r="F7" i="5"/>
  <c r="F5" i="5"/>
  <c r="F6" i="5"/>
  <c r="E11" i="5"/>
  <c r="F8" i="5"/>
  <c r="E19" i="5"/>
  <c r="E12" i="5"/>
  <c r="E7" i="5"/>
  <c r="E9" i="5"/>
  <c r="E16" i="5"/>
  <c r="E3" i="5"/>
  <c r="E10" i="5"/>
  <c r="E5" i="5"/>
  <c r="E20" i="5"/>
  <c r="E8" i="5"/>
  <c r="F3" i="5"/>
  <c r="E17" i="5"/>
  <c r="D37" i="4"/>
  <c r="E17" i="4"/>
  <c r="E39" i="4"/>
  <c r="E33" i="4"/>
  <c r="E13" i="4"/>
  <c r="E14" i="4"/>
  <c r="E27" i="4"/>
  <c r="D20" i="4"/>
  <c r="D38" i="4"/>
  <c r="D19" i="4"/>
  <c r="D8" i="4"/>
  <c r="D4" i="4"/>
  <c r="E19" i="4"/>
  <c r="E35" i="4"/>
  <c r="E25" i="4"/>
  <c r="D33" i="4"/>
  <c r="E37" i="4"/>
  <c r="E34" i="4"/>
  <c r="E3" i="4"/>
  <c r="D29" i="4"/>
  <c r="E10" i="4"/>
  <c r="E36" i="4"/>
  <c r="E4" i="4"/>
  <c r="E38" i="4"/>
  <c r="D3" i="4"/>
  <c r="E7" i="4"/>
  <c r="D34" i="4"/>
  <c r="E20" i="4"/>
  <c r="D39" i="4"/>
  <c r="E23" i="4"/>
  <c r="D10" i="4"/>
  <c r="D35" i="4"/>
  <c r="D14" i="4"/>
  <c r="E8" i="4"/>
  <c r="D36" i="4"/>
  <c r="E30" i="4"/>
  <c r="E29" i="4"/>
  <c r="E9" i="4"/>
  <c r="E14" i="3"/>
  <c r="D67" i="3"/>
  <c r="E52" i="3"/>
  <c r="D13" i="4"/>
  <c r="D27" i="4"/>
  <c r="D30" i="4"/>
  <c r="D7" i="4"/>
  <c r="D23" i="4"/>
  <c r="D9" i="4"/>
  <c r="D17" i="4"/>
  <c r="D25" i="4"/>
  <c r="D54" i="3"/>
  <c r="E75" i="3"/>
  <c r="D26" i="3"/>
  <c r="D36" i="3"/>
  <c r="D4" i="3"/>
  <c r="D9" i="3"/>
  <c r="E74" i="3"/>
  <c r="D34" i="3"/>
  <c r="D60" i="3"/>
  <c r="D46" i="3"/>
  <c r="E22" i="3"/>
  <c r="E6" i="3"/>
  <c r="E3" i="3"/>
  <c r="D5" i="3"/>
  <c r="E8" i="3"/>
  <c r="D52" i="3"/>
  <c r="D33" i="3"/>
  <c r="E16" i="3"/>
  <c r="D42" i="3"/>
  <c r="E47" i="3"/>
  <c r="E57" i="3"/>
  <c r="E46" i="3"/>
  <c r="D62" i="3"/>
  <c r="E60" i="3"/>
  <c r="E67" i="3"/>
  <c r="E33" i="3"/>
  <c r="E10" i="3"/>
  <c r="D50" i="3"/>
  <c r="D11" i="3"/>
  <c r="E9" i="3"/>
  <c r="D64" i="3"/>
  <c r="D27" i="3"/>
  <c r="E64" i="3"/>
  <c r="D6" i="3"/>
  <c r="E13" i="3"/>
  <c r="E11" i="3"/>
  <c r="E44" i="3"/>
  <c r="E20" i="3"/>
  <c r="D28" i="3"/>
  <c r="E27" i="3"/>
  <c r="D22" i="3"/>
  <c r="E25" i="3"/>
  <c r="E28" i="3"/>
  <c r="E37" i="3"/>
  <c r="E62" i="3"/>
  <c r="D35" i="3"/>
  <c r="E39" i="3"/>
  <c r="D12" i="3"/>
  <c r="E65" i="3"/>
  <c r="E7" i="3"/>
  <c r="E26" i="3"/>
  <c r="E36" i="3"/>
  <c r="E34" i="3"/>
  <c r="E56" i="3"/>
  <c r="E76" i="3"/>
  <c r="E69" i="3"/>
  <c r="D10" i="3"/>
  <c r="D47" i="3"/>
  <c r="D51" i="3"/>
  <c r="D63" i="3"/>
  <c r="D8" i="3"/>
  <c r="E15" i="3"/>
  <c r="D41" i="3"/>
  <c r="D25" i="3"/>
  <c r="D20" i="3"/>
  <c r="D32" i="3"/>
  <c r="E29" i="3"/>
  <c r="E21" i="3"/>
  <c r="D55" i="3"/>
  <c r="D30" i="3"/>
  <c r="D16" i="3"/>
  <c r="E4" i="3"/>
  <c r="E32" i="3"/>
  <c r="D74" i="3"/>
  <c r="D76" i="3"/>
  <c r="D69" i="3"/>
  <c r="D15" i="3"/>
  <c r="D56" i="3"/>
  <c r="D29" i="3"/>
  <c r="E50" i="3"/>
  <c r="E42" i="3"/>
  <c r="D75" i="3"/>
  <c r="D65" i="3"/>
  <c r="D57" i="3"/>
  <c r="E55" i="3"/>
  <c r="E54" i="3"/>
  <c r="E63" i="3"/>
  <c r="E5" i="3"/>
  <c r="D44" i="3"/>
  <c r="E41" i="3"/>
  <c r="E30" i="3"/>
  <c r="D39" i="3"/>
  <c r="E35" i="3"/>
  <c r="D14" i="3"/>
  <c r="D21" i="3"/>
  <c r="D13" i="3"/>
  <c r="D7" i="3"/>
  <c r="E12" i="3"/>
  <c r="D3" i="3"/>
  <c r="D37" i="3"/>
  <c r="F11" i="12"/>
  <c r="F17" i="12"/>
  <c r="F14" i="12"/>
  <c r="F15" i="12"/>
  <c r="E15" i="12"/>
  <c r="F19" i="12"/>
  <c r="F20" i="12"/>
  <c r="E7" i="12"/>
  <c r="E13" i="12"/>
  <c r="E8" i="12"/>
  <c r="E16" i="12"/>
  <c r="E12" i="12"/>
  <c r="E19" i="12"/>
  <c r="E14" i="12"/>
  <c r="E5" i="12"/>
</calcChain>
</file>

<file path=xl/sharedStrings.xml><?xml version="1.0" encoding="utf-8"?>
<sst xmlns="http://schemas.openxmlformats.org/spreadsheetml/2006/main" count="1008" uniqueCount="300">
  <si>
    <t>Horse</t>
  </si>
  <si>
    <t>4D</t>
  </si>
  <si>
    <t>Hoerning</t>
  </si>
  <si>
    <t>Aubree</t>
  </si>
  <si>
    <t>Peyton</t>
  </si>
  <si>
    <t>Reece</t>
  </si>
  <si>
    <t>Skarlett</t>
  </si>
  <si>
    <t>Wendy</t>
  </si>
  <si>
    <t>Xena</t>
  </si>
  <si>
    <t>Underwood</t>
  </si>
  <si>
    <t>Total</t>
  </si>
  <si>
    <t>Rider</t>
  </si>
  <si>
    <t xml:space="preserve"> </t>
  </si>
  <si>
    <t>Div</t>
  </si>
  <si>
    <t>1D</t>
  </si>
  <si>
    <t>2D</t>
  </si>
  <si>
    <t>3D</t>
  </si>
  <si>
    <t>Youth Barrels</t>
  </si>
  <si>
    <t>Castro</t>
  </si>
  <si>
    <t>Gadget</t>
  </si>
  <si>
    <t>Schlappy</t>
  </si>
  <si>
    <t>Murray</t>
  </si>
  <si>
    <t>2 D Poles</t>
  </si>
  <si>
    <t>Lowe</t>
  </si>
  <si>
    <t>Alexia</t>
  </si>
  <si>
    <t>Copenhagen</t>
  </si>
  <si>
    <t>SABRA Open 4D 2020</t>
  </si>
  <si>
    <t>Celine</t>
  </si>
  <si>
    <t>Xander</t>
  </si>
  <si>
    <t>Madeline</t>
  </si>
  <si>
    <t>Itty Bitty</t>
  </si>
  <si>
    <t>Jazz</t>
  </si>
  <si>
    <t>Tran</t>
  </si>
  <si>
    <t>Teylencia</t>
  </si>
  <si>
    <t>Rebel</t>
  </si>
  <si>
    <t>Pee Wees</t>
  </si>
  <si>
    <t>McFadden</t>
  </si>
  <si>
    <t>Citori</t>
  </si>
  <si>
    <t>Smooch</t>
  </si>
  <si>
    <t>Brenna</t>
  </si>
  <si>
    <t>Tater</t>
  </si>
  <si>
    <t>Kennedy</t>
  </si>
  <si>
    <t>Farrand</t>
  </si>
  <si>
    <t>Coco</t>
  </si>
  <si>
    <t>Winston</t>
  </si>
  <si>
    <t>Lilly</t>
  </si>
  <si>
    <t>SABRA 2020 Futurity Points</t>
  </si>
  <si>
    <t>Count</t>
  </si>
  <si>
    <t>Masters</t>
  </si>
  <si>
    <t>Andrade</t>
  </si>
  <si>
    <t>Alexa</t>
  </si>
  <si>
    <t>Smoke</t>
  </si>
  <si>
    <t>Arzaga</t>
  </si>
  <si>
    <t>Ciarra</t>
  </si>
  <si>
    <t>La Chona</t>
  </si>
  <si>
    <t>Bauer</t>
  </si>
  <si>
    <t>Mo Money</t>
  </si>
  <si>
    <t>Begay</t>
  </si>
  <si>
    <t>Kiara</t>
  </si>
  <si>
    <t>RR Nothin But Gold</t>
  </si>
  <si>
    <t>Brookman</t>
  </si>
  <si>
    <t>Vicky</t>
  </si>
  <si>
    <t>Boony</t>
  </si>
  <si>
    <t>Broome</t>
  </si>
  <si>
    <t>Robin</t>
  </si>
  <si>
    <t>Proud Ta Smoke Yawl</t>
  </si>
  <si>
    <t>Burnham</t>
  </si>
  <si>
    <t>Maria</t>
  </si>
  <si>
    <t>Nixons Last</t>
  </si>
  <si>
    <t>Haydays Cashmere Cinch</t>
  </si>
  <si>
    <t>Clark</t>
  </si>
  <si>
    <t>McKenna</t>
  </si>
  <si>
    <t>Oscar</t>
  </si>
  <si>
    <t>Lombardi</t>
  </si>
  <si>
    <t>Dannica</t>
  </si>
  <si>
    <t>Fancy</t>
  </si>
  <si>
    <t>Giselle</t>
  </si>
  <si>
    <t>Cross</t>
  </si>
  <si>
    <t>Cindy</t>
  </si>
  <si>
    <t>Stitch's Fame N Request</t>
  </si>
  <si>
    <t>Frazier</t>
  </si>
  <si>
    <t>Jayme</t>
  </si>
  <si>
    <t>Jake</t>
  </si>
  <si>
    <t>Cooper</t>
  </si>
  <si>
    <t>Gardner</t>
  </si>
  <si>
    <t>Audra</t>
  </si>
  <si>
    <t>Rain</t>
  </si>
  <si>
    <t>Geraghty</t>
  </si>
  <si>
    <t>Eileen</t>
  </si>
  <si>
    <t>Famous Jest Bolt (Shea)</t>
  </si>
  <si>
    <t>Golden</t>
  </si>
  <si>
    <t>Vee</t>
  </si>
  <si>
    <t>Doc Holiday</t>
  </si>
  <si>
    <t>Hall</t>
  </si>
  <si>
    <t>Nicole</t>
  </si>
  <si>
    <t>MC Fury</t>
  </si>
  <si>
    <t>Sassi</t>
  </si>
  <si>
    <t>Danny</t>
  </si>
  <si>
    <t>Bree</t>
  </si>
  <si>
    <t>DH Pretty Jessie</t>
  </si>
  <si>
    <t>Jensen</t>
  </si>
  <si>
    <t>Katie</t>
  </si>
  <si>
    <t>Stylin N Ivory</t>
  </si>
  <si>
    <t>Johannesson</t>
  </si>
  <si>
    <t>Gry</t>
  </si>
  <si>
    <t>Jims Buddy (Coup)</t>
  </si>
  <si>
    <t>Babe</t>
  </si>
  <si>
    <t>Knagge</t>
  </si>
  <si>
    <t>Charline</t>
  </si>
  <si>
    <t>Jack</t>
  </si>
  <si>
    <t>Land</t>
  </si>
  <si>
    <t>Victoria</t>
  </si>
  <si>
    <t>Frenchmans Society JF</t>
  </si>
  <si>
    <t>Lindsey</t>
  </si>
  <si>
    <t>Sue</t>
  </si>
  <si>
    <t>Raren Super Steve</t>
  </si>
  <si>
    <t>Breanna</t>
  </si>
  <si>
    <t>Baby</t>
  </si>
  <si>
    <t>Danielle</t>
  </si>
  <si>
    <t>Addilyn</t>
  </si>
  <si>
    <t>Scooter</t>
  </si>
  <si>
    <t>McKelvy</t>
  </si>
  <si>
    <t>Jailey</t>
  </si>
  <si>
    <t>Junior</t>
  </si>
  <si>
    <t>Murphy</t>
  </si>
  <si>
    <t>Mary</t>
  </si>
  <si>
    <t>Faithful N Famous</t>
  </si>
  <si>
    <t>Cheryl</t>
  </si>
  <si>
    <t>Blazin Fast Fiona</t>
  </si>
  <si>
    <t>Pepper</t>
  </si>
  <si>
    <t>Nordline</t>
  </si>
  <si>
    <t>Adelaide</t>
  </si>
  <si>
    <t>Cowgirl</t>
  </si>
  <si>
    <t>Oliver</t>
  </si>
  <si>
    <t>Zeneida</t>
  </si>
  <si>
    <t>Little Joe</t>
  </si>
  <si>
    <t>Payne</t>
  </si>
  <si>
    <t>Rhonnie</t>
  </si>
  <si>
    <t>Perez</t>
  </si>
  <si>
    <t>Mythius</t>
  </si>
  <si>
    <t>Romeo</t>
  </si>
  <si>
    <t>Pilling</t>
  </si>
  <si>
    <t>Vaya</t>
  </si>
  <si>
    <t>Kick the Dust Up</t>
  </si>
  <si>
    <t>Pollock</t>
  </si>
  <si>
    <t>Jennifer</t>
  </si>
  <si>
    <t>Mr Pie Opener</t>
  </si>
  <si>
    <t>Rhein</t>
  </si>
  <si>
    <t>Rachelle</t>
  </si>
  <si>
    <t>Cinco</t>
  </si>
  <si>
    <t>Rice</t>
  </si>
  <si>
    <t>Jamie</t>
  </si>
  <si>
    <t>Jolene</t>
  </si>
  <si>
    <t>Rideout</t>
  </si>
  <si>
    <t>Michele</t>
  </si>
  <si>
    <t>TP Alive N Driften</t>
  </si>
  <si>
    <t>Roanhorse</t>
  </si>
  <si>
    <t>Chris</t>
  </si>
  <si>
    <t>JN Valentine Cash</t>
  </si>
  <si>
    <t>Robertson</t>
  </si>
  <si>
    <t>Kelly</t>
  </si>
  <si>
    <t>Mersadies Benz</t>
  </si>
  <si>
    <t>Romero</t>
  </si>
  <si>
    <t>Reina</t>
  </si>
  <si>
    <t>One Smart Boonatic</t>
  </si>
  <si>
    <t>Rossa</t>
  </si>
  <si>
    <t>Mystery</t>
  </si>
  <si>
    <t>Apachee</t>
  </si>
  <si>
    <t>Sargent</t>
  </si>
  <si>
    <t>Emily</t>
  </si>
  <si>
    <t>MP Haydays Doll</t>
  </si>
  <si>
    <t>Scoggin</t>
  </si>
  <si>
    <t>Juliana</t>
  </si>
  <si>
    <t>Adalynn</t>
  </si>
  <si>
    <t>Squirt</t>
  </si>
  <si>
    <t>Seward</t>
  </si>
  <si>
    <t>Jackie</t>
  </si>
  <si>
    <t>The Girls Got Rhythm</t>
  </si>
  <si>
    <t>Skiver</t>
  </si>
  <si>
    <t>Melody</t>
  </si>
  <si>
    <t>Valley</t>
  </si>
  <si>
    <t>Stinson</t>
  </si>
  <si>
    <t>Kennedi</t>
  </si>
  <si>
    <t>Hot Shot</t>
  </si>
  <si>
    <t>Taylor</t>
  </si>
  <si>
    <t>Avi</t>
  </si>
  <si>
    <t>Noble T's Flyn (Turbo)</t>
  </si>
  <si>
    <t>Domino</t>
  </si>
  <si>
    <t>Thompson</t>
  </si>
  <si>
    <t>Jasmine</t>
  </si>
  <si>
    <t>Barbosa</t>
  </si>
  <si>
    <t>Torrey</t>
  </si>
  <si>
    <t>Suzy</t>
  </si>
  <si>
    <t>Bizzita Fame</t>
  </si>
  <si>
    <t>Tweten</t>
  </si>
  <si>
    <t>Brandee</t>
  </si>
  <si>
    <t>Showgirl</t>
  </si>
  <si>
    <t>Duane</t>
  </si>
  <si>
    <t>Gambler</t>
  </si>
  <si>
    <t>Wade</t>
  </si>
  <si>
    <t>Kari</t>
  </si>
  <si>
    <t>Gringo</t>
  </si>
  <si>
    <t>Witz</t>
  </si>
  <si>
    <t>Lori</t>
  </si>
  <si>
    <t>Namgis Blonde</t>
  </si>
  <si>
    <t>Wortman</t>
  </si>
  <si>
    <t>Caitlin</t>
  </si>
  <si>
    <t>Jag</t>
  </si>
  <si>
    <t>McKinley</t>
  </si>
  <si>
    <t>Ditto</t>
  </si>
  <si>
    <t>Leah</t>
  </si>
  <si>
    <t>Nola</t>
  </si>
  <si>
    <t>Cami</t>
  </si>
  <si>
    <t>Formal Dress Code</t>
  </si>
  <si>
    <t>Strong N Brite</t>
  </si>
  <si>
    <t>Morales</t>
  </si>
  <si>
    <t>Stephanie</t>
  </si>
  <si>
    <t>Walter</t>
  </si>
  <si>
    <t>11/31/21</t>
  </si>
  <si>
    <t>Nanna</t>
  </si>
  <si>
    <t>Sparrow</t>
  </si>
  <si>
    <t>Zerbal</t>
  </si>
  <si>
    <t>Gracie</t>
  </si>
  <si>
    <t>Barney</t>
  </si>
  <si>
    <t>Kaydee</t>
  </si>
  <si>
    <t>Pearce</t>
  </si>
  <si>
    <t>Greenwood</t>
  </si>
  <si>
    <t>Paige</t>
  </si>
  <si>
    <t>Harvey</t>
  </si>
  <si>
    <t>Greenough</t>
  </si>
  <si>
    <t>Tucker</t>
  </si>
  <si>
    <t>Cohen</t>
  </si>
  <si>
    <t>Donna</t>
  </si>
  <si>
    <t>Meryn</t>
  </si>
  <si>
    <t>Rio</t>
  </si>
  <si>
    <t>Callie</t>
  </si>
  <si>
    <t>Canella</t>
  </si>
  <si>
    <t>Sugar</t>
  </si>
  <si>
    <t>Captain</t>
  </si>
  <si>
    <t>Dunham</t>
  </si>
  <si>
    <t>Cutter</t>
  </si>
  <si>
    <t>Kenzie</t>
  </si>
  <si>
    <t>Kjess Married</t>
  </si>
  <si>
    <t>Archie</t>
  </si>
  <si>
    <t>Larae</t>
  </si>
  <si>
    <t>French Stilettos</t>
  </si>
  <si>
    <t>McDaniel</t>
  </si>
  <si>
    <t>Famous Jet bolt</t>
  </si>
  <si>
    <t>Jo</t>
  </si>
  <si>
    <t>Grenwood</t>
  </si>
  <si>
    <t>Shelby</t>
  </si>
  <si>
    <t>Hampton</t>
  </si>
  <si>
    <t>Serenity</t>
  </si>
  <si>
    <t>Sunshine</t>
  </si>
  <si>
    <t>Teri</t>
  </si>
  <si>
    <t>King</t>
  </si>
  <si>
    <t>Abbie</t>
  </si>
  <si>
    <t>Dustin</t>
  </si>
  <si>
    <t>CDRImaSpicyFrenchman</t>
  </si>
  <si>
    <t>CDR Smalltown Reign</t>
  </si>
  <si>
    <t>Amigo</t>
  </si>
  <si>
    <t>Cosmo</t>
  </si>
  <si>
    <t>Little</t>
  </si>
  <si>
    <t>Delores</t>
  </si>
  <si>
    <t>Dashen Red Baron</t>
  </si>
  <si>
    <t>Penrod</t>
  </si>
  <si>
    <t>Caroline</t>
  </si>
  <si>
    <t>Annie</t>
  </si>
  <si>
    <t>Sorace</t>
  </si>
  <si>
    <t>Paco</t>
  </si>
  <si>
    <t>Dunlap</t>
  </si>
  <si>
    <t>Lacey</t>
  </si>
  <si>
    <t>Buddy</t>
  </si>
  <si>
    <t>Callaghan</t>
  </si>
  <si>
    <t>Jayden</t>
  </si>
  <si>
    <t>Red</t>
  </si>
  <si>
    <t>Magoffin</t>
  </si>
  <si>
    <t>Sarah</t>
  </si>
  <si>
    <t>Lucky Dawg</t>
  </si>
  <si>
    <t>Shinckel</t>
  </si>
  <si>
    <t>Lynn</t>
  </si>
  <si>
    <t>Spyder</t>
  </si>
  <si>
    <t>Martin</t>
  </si>
  <si>
    <t>Kathee</t>
  </si>
  <si>
    <t>Max</t>
  </si>
  <si>
    <t>Crystal</t>
  </si>
  <si>
    <t>Crown Riverale</t>
  </si>
  <si>
    <t>Ellen</t>
  </si>
  <si>
    <t>P.R.</t>
  </si>
  <si>
    <t>Shined Up Lincoln</t>
  </si>
  <si>
    <t>Steinburg</t>
  </si>
  <si>
    <t>Liat</t>
  </si>
  <si>
    <t>Justa Touch Of Fame</t>
  </si>
  <si>
    <t>Hoerning, Bree</t>
  </si>
  <si>
    <t>Murphy, Mary</t>
  </si>
  <si>
    <t>Murray, Callie</t>
  </si>
  <si>
    <t>LB Sum Red Hancock</t>
  </si>
  <si>
    <t>Roanhorse, Shelby</t>
  </si>
  <si>
    <t>Martin, Kathee</t>
  </si>
  <si>
    <t>Magoffin, Crystal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</si>
</sst>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FA7D00"/>
      <name val="Arial"/>
      <family val="2"/>
    </font>
    <font>
      <b/>
      <sz val="9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rgb="FF7030A0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1" fillId="3" borderId="0" applyNumberFormat="0" applyBorder="0" applyAlignment="0" applyProtection="0"/>
    <xf numFmtId="0" fontId="4" fillId="4" borderId="0" applyNumberFormat="0" applyBorder="0" applyAlignment="0" applyProtection="0"/>
    <xf numFmtId="0" fontId="9" fillId="6" borderId="27" applyNumberFormat="0" applyAlignment="0" applyProtection="0"/>
  </cellStyleXfs>
  <cellXfs count="115">
    <xf numFmtId="0" fontId="0" fillId="0" borderId="0" xfId="0"/>
    <xf numFmtId="0" fontId="0" fillId="5" borderId="0" xfId="0" applyFill="1"/>
    <xf numFmtId="0" fontId="3" fillId="5" borderId="0" xfId="0" applyFont="1" applyFill="1"/>
    <xf numFmtId="14" fontId="6" fillId="0" borderId="0" xfId="0" applyNumberFormat="1" applyFont="1"/>
    <xf numFmtId="0" fontId="5" fillId="0" borderId="15" xfId="2" applyFont="1" applyFill="1" applyBorder="1" applyAlignment="1">
      <alignment horizontal="center" vertical="center"/>
    </xf>
    <xf numFmtId="0" fontId="5" fillId="0" borderId="25" xfId="3" applyFont="1" applyFill="1" applyBorder="1" applyAlignment="1">
      <alignment horizontal="center"/>
    </xf>
    <xf numFmtId="0" fontId="5" fillId="0" borderId="10" xfId="3" applyFont="1" applyFill="1" applyBorder="1" applyAlignment="1">
      <alignment horizontal="center"/>
    </xf>
    <xf numFmtId="0" fontId="0" fillId="0" borderId="0" xfId="0" applyFill="1"/>
    <xf numFmtId="1" fontId="0" fillId="5" borderId="0" xfId="0" applyNumberFormat="1" applyFill="1"/>
    <xf numFmtId="0" fontId="0" fillId="0" borderId="0" xfId="0" applyFill="1" applyBorder="1"/>
    <xf numFmtId="164" fontId="12" fillId="7" borderId="3" xfId="0" applyNumberFormat="1" applyFont="1" applyFill="1" applyBorder="1" applyAlignment="1"/>
    <xf numFmtId="164" fontId="12" fillId="7" borderId="4" xfId="0" applyNumberFormat="1" applyFont="1" applyFill="1" applyBorder="1" applyAlignment="1"/>
    <xf numFmtId="0" fontId="11" fillId="0" borderId="0" xfId="0" applyFont="1" applyFill="1" applyBorder="1"/>
    <xf numFmtId="0" fontId="11" fillId="7" borderId="2" xfId="0" applyFont="1" applyFill="1" applyBorder="1"/>
    <xf numFmtId="0" fontId="12" fillId="7" borderId="2" xfId="0" applyFont="1" applyFill="1" applyBorder="1"/>
    <xf numFmtId="1" fontId="12" fillId="7" borderId="2" xfId="1" applyNumberFormat="1" applyFont="1" applyFill="1" applyBorder="1" applyAlignment="1">
      <alignment horizontal="center" vertical="center"/>
    </xf>
    <xf numFmtId="0" fontId="12" fillId="7" borderId="2" xfId="0" applyFont="1" applyFill="1" applyBorder="1" applyAlignment="1"/>
    <xf numFmtId="0" fontId="13" fillId="8" borderId="16" xfId="0" applyFont="1" applyFill="1" applyBorder="1"/>
    <xf numFmtId="0" fontId="5" fillId="8" borderId="17" xfId="0" applyFont="1" applyFill="1" applyBorder="1" applyAlignment="1">
      <alignment horizontal="left" vertical="top"/>
    </xf>
    <xf numFmtId="0" fontId="5" fillId="8" borderId="17" xfId="0" applyFont="1" applyFill="1" applyBorder="1"/>
    <xf numFmtId="1" fontId="13" fillId="8" borderId="22" xfId="1" applyNumberFormat="1" applyFont="1" applyFill="1" applyBorder="1" applyAlignment="1">
      <alignment horizontal="center" vertical="center"/>
    </xf>
    <xf numFmtId="1" fontId="13" fillId="8" borderId="18" xfId="1" applyNumberFormat="1" applyFont="1" applyFill="1" applyBorder="1" applyAlignment="1">
      <alignment horizontal="center" vertical="center"/>
    </xf>
    <xf numFmtId="0" fontId="5" fillId="8" borderId="19" xfId="0" applyFont="1" applyFill="1" applyBorder="1" applyAlignment="1">
      <alignment horizontal="center"/>
    </xf>
    <xf numFmtId="0" fontId="13" fillId="8" borderId="3" xfId="0" applyFont="1" applyFill="1" applyBorder="1" applyAlignment="1"/>
    <xf numFmtId="0" fontId="13" fillId="8" borderId="4" xfId="0" applyFont="1" applyFill="1" applyBorder="1" applyAlignment="1"/>
    <xf numFmtId="0" fontId="13" fillId="8" borderId="5" xfId="0" applyFont="1" applyFill="1" applyBorder="1" applyAlignment="1"/>
    <xf numFmtId="164" fontId="13" fillId="8" borderId="3" xfId="0" applyNumberFormat="1" applyFont="1" applyFill="1" applyBorder="1" applyAlignment="1"/>
    <xf numFmtId="164" fontId="13" fillId="8" borderId="4" xfId="0" applyNumberFormat="1" applyFont="1" applyFill="1" applyBorder="1" applyAlignment="1"/>
    <xf numFmtId="164" fontId="13" fillId="8" borderId="5" xfId="0" applyNumberFormat="1" applyFont="1" applyFill="1" applyBorder="1" applyAlignment="1"/>
    <xf numFmtId="0" fontId="0" fillId="8" borderId="17" xfId="0" applyFont="1" applyFill="1" applyBorder="1"/>
    <xf numFmtId="0" fontId="13" fillId="8" borderId="26" xfId="0" applyFont="1" applyFill="1" applyBorder="1"/>
    <xf numFmtId="0" fontId="13" fillId="8" borderId="7" xfId="0" applyFont="1" applyFill="1" applyBorder="1"/>
    <xf numFmtId="0" fontId="13" fillId="8" borderId="6" xfId="0" applyFont="1" applyFill="1" applyBorder="1"/>
    <xf numFmtId="0" fontId="13" fillId="8" borderId="20" xfId="0" applyFont="1" applyFill="1" applyBorder="1" applyAlignment="1">
      <alignment horizontal="center"/>
    </xf>
    <xf numFmtId="164" fontId="13" fillId="8" borderId="20" xfId="0" applyNumberFormat="1" applyFont="1" applyFill="1" applyBorder="1" applyAlignment="1">
      <alignment horizontal="center"/>
    </xf>
    <xf numFmtId="164" fontId="13" fillId="8" borderId="23" xfId="0" applyNumberFormat="1" applyFont="1" applyFill="1" applyBorder="1" applyAlignment="1">
      <alignment horizontal="center"/>
    </xf>
    <xf numFmtId="164" fontId="13" fillId="8" borderId="24" xfId="0" applyNumberFormat="1" applyFont="1" applyFill="1" applyBorder="1" applyAlignment="1">
      <alignment horizontal="center"/>
    </xf>
    <xf numFmtId="164" fontId="5" fillId="8" borderId="12" xfId="0" applyNumberFormat="1" applyFont="1" applyFill="1" applyBorder="1" applyAlignment="1">
      <alignment horizontal="center"/>
    </xf>
    <xf numFmtId="164" fontId="5" fillId="8" borderId="7" xfId="0" applyNumberFormat="1" applyFont="1" applyFill="1" applyBorder="1" applyAlignment="1">
      <alignment horizontal="center"/>
    </xf>
    <xf numFmtId="164" fontId="5" fillId="8" borderId="13" xfId="0" applyNumberFormat="1" applyFont="1" applyFill="1" applyBorder="1" applyAlignment="1">
      <alignment horizontal="center"/>
    </xf>
    <xf numFmtId="0" fontId="0" fillId="8" borderId="21" xfId="0" applyFont="1" applyFill="1" applyBorder="1"/>
    <xf numFmtId="0" fontId="0" fillId="5" borderId="2" xfId="0" applyFill="1" applyBorder="1"/>
    <xf numFmtId="1" fontId="5" fillId="5" borderId="15" xfId="2" applyNumberFormat="1" applyFont="1" applyFill="1" applyBorder="1" applyAlignment="1">
      <alignment horizontal="center" vertical="center"/>
    </xf>
    <xf numFmtId="0" fontId="5" fillId="5" borderId="25" xfId="3" applyFont="1" applyFill="1" applyBorder="1" applyAlignment="1">
      <alignment horizontal="center"/>
    </xf>
    <xf numFmtId="0" fontId="5" fillId="5" borderId="10" xfId="3" applyFont="1" applyFill="1" applyBorder="1" applyAlignment="1">
      <alignment horizontal="center"/>
    </xf>
    <xf numFmtId="0" fontId="0" fillId="5" borderId="27" xfId="0" applyFill="1" applyBorder="1"/>
    <xf numFmtId="0" fontId="9" fillId="5" borderId="2" xfId="4" applyFill="1" applyBorder="1"/>
    <xf numFmtId="14" fontId="6" fillId="5" borderId="0" xfId="0" applyNumberFormat="1" applyFont="1" applyFill="1"/>
    <xf numFmtId="0" fontId="0" fillId="5" borderId="17" xfId="0" applyFont="1" applyFill="1" applyBorder="1"/>
    <xf numFmtId="164" fontId="13" fillId="8" borderId="16" xfId="0" applyNumberFormat="1" applyFont="1" applyFill="1" applyBorder="1" applyAlignment="1"/>
    <xf numFmtId="164" fontId="13" fillId="8" borderId="28" xfId="0" applyNumberFormat="1" applyFont="1" applyFill="1" applyBorder="1" applyAlignment="1"/>
    <xf numFmtId="0" fontId="13" fillId="8" borderId="29" xfId="0" applyFont="1" applyFill="1" applyBorder="1" applyAlignment="1"/>
    <xf numFmtId="164" fontId="13" fillId="8" borderId="30" xfId="0" applyNumberFormat="1" applyFont="1" applyFill="1" applyBorder="1" applyAlignment="1"/>
    <xf numFmtId="0" fontId="6" fillId="0" borderId="0" xfId="0" applyFont="1"/>
    <xf numFmtId="0" fontId="0" fillId="8" borderId="0" xfId="0" applyFont="1" applyFill="1"/>
    <xf numFmtId="0" fontId="13" fillId="8" borderId="0" xfId="0" applyFont="1" applyFill="1" applyBorder="1"/>
    <xf numFmtId="0" fontId="5" fillId="8" borderId="0" xfId="0" applyFont="1" applyFill="1" applyBorder="1"/>
    <xf numFmtId="0" fontId="13" fillId="8" borderId="14" xfId="1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/>
    </xf>
    <xf numFmtId="0" fontId="13" fillId="8" borderId="8" xfId="0" applyFont="1" applyFill="1" applyBorder="1" applyAlignment="1">
      <alignment horizontal="center"/>
    </xf>
    <xf numFmtId="164" fontId="5" fillId="8" borderId="2" xfId="0" applyNumberFormat="1" applyFont="1" applyFill="1" applyBorder="1" applyAlignment="1">
      <alignment horizontal="center"/>
    </xf>
    <xf numFmtId="164" fontId="5" fillId="8" borderId="8" xfId="0" applyNumberFormat="1" applyFont="1" applyFill="1" applyBorder="1" applyAlignment="1">
      <alignment horizontal="center"/>
    </xf>
    <xf numFmtId="164" fontId="5" fillId="8" borderId="9" xfId="0" applyNumberFormat="1" applyFont="1" applyFill="1" applyBorder="1" applyAlignment="1">
      <alignment horizontal="center"/>
    </xf>
    <xf numFmtId="164" fontId="5" fillId="8" borderId="10" xfId="0" applyNumberFormat="1" applyFont="1" applyFill="1" applyBorder="1" applyAlignment="1">
      <alignment horizontal="center"/>
    </xf>
    <xf numFmtId="164" fontId="5" fillId="8" borderId="11" xfId="0" applyNumberFormat="1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/>
    <xf numFmtId="1" fontId="13" fillId="8" borderId="31" xfId="1" applyNumberFormat="1" applyFont="1" applyFill="1" applyBorder="1" applyAlignment="1">
      <alignment horizontal="center" vertical="center"/>
    </xf>
    <xf numFmtId="1" fontId="13" fillId="8" borderId="32" xfId="1" applyNumberFormat="1" applyFont="1" applyFill="1" applyBorder="1" applyAlignment="1">
      <alignment horizontal="center" vertical="center"/>
    </xf>
    <xf numFmtId="0" fontId="13" fillId="8" borderId="16" xfId="0" applyFont="1" applyFill="1" applyBorder="1" applyAlignment="1"/>
    <xf numFmtId="0" fontId="5" fillId="8" borderId="35" xfId="0" applyFont="1" applyFill="1" applyBorder="1" applyAlignment="1">
      <alignment horizontal="center"/>
    </xf>
    <xf numFmtId="0" fontId="13" fillId="8" borderId="17" xfId="0" applyFont="1" applyFill="1" applyBorder="1" applyAlignment="1"/>
    <xf numFmtId="0" fontId="6" fillId="0" borderId="34" xfId="0" applyFont="1" applyBorder="1"/>
    <xf numFmtId="0" fontId="0" fillId="5" borderId="34" xfId="0" applyFill="1" applyBorder="1"/>
    <xf numFmtId="0" fontId="5" fillId="5" borderId="34" xfId="2" applyFont="1" applyFill="1" applyBorder="1" applyAlignment="1">
      <alignment horizontal="center" vertical="center"/>
    </xf>
    <xf numFmtId="0" fontId="5" fillId="5" borderId="34" xfId="3" applyFont="1" applyFill="1" applyBorder="1" applyAlignment="1">
      <alignment horizontal="center"/>
    </xf>
    <xf numFmtId="0" fontId="8" fillId="5" borderId="34" xfId="0" applyFont="1" applyFill="1" applyBorder="1"/>
    <xf numFmtId="14" fontId="6" fillId="0" borderId="34" xfId="0" applyNumberFormat="1" applyFont="1" applyBorder="1"/>
    <xf numFmtId="0" fontId="5" fillId="0" borderId="33" xfId="2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/>
    </xf>
    <xf numFmtId="0" fontId="5" fillId="0" borderId="12" xfId="3" applyFont="1" applyFill="1" applyBorder="1" applyAlignment="1">
      <alignment horizontal="center"/>
    </xf>
    <xf numFmtId="0" fontId="6" fillId="0" borderId="2" xfId="0" applyFont="1" applyBorder="1"/>
    <xf numFmtId="0" fontId="5" fillId="0" borderId="2" xfId="2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/>
    </xf>
    <xf numFmtId="0" fontId="10" fillId="0" borderId="2" xfId="0" applyFont="1" applyFill="1" applyBorder="1"/>
    <xf numFmtId="0" fontId="0" fillId="0" borderId="2" xfId="0" applyFill="1" applyBorder="1"/>
    <xf numFmtId="14" fontId="6" fillId="0" borderId="2" xfId="0" applyNumberFormat="1" applyFont="1" applyFill="1" applyBorder="1"/>
    <xf numFmtId="0" fontId="0" fillId="0" borderId="2" xfId="0" applyBorder="1"/>
    <xf numFmtId="0" fontId="5" fillId="5" borderId="2" xfId="2" applyFont="1" applyFill="1" applyBorder="1" applyAlignment="1">
      <alignment horizontal="center" vertical="center"/>
    </xf>
    <xf numFmtId="0" fontId="14" fillId="0" borderId="2" xfId="0" applyFont="1" applyBorder="1"/>
    <xf numFmtId="0" fontId="5" fillId="5" borderId="2" xfId="3" applyFont="1" applyFill="1" applyBorder="1" applyAlignment="1">
      <alignment horizontal="center"/>
    </xf>
    <xf numFmtId="0" fontId="8" fillId="5" borderId="2" xfId="0" applyFont="1" applyFill="1" applyBorder="1"/>
    <xf numFmtId="0" fontId="7" fillId="5" borderId="2" xfId="0" applyFont="1" applyFill="1" applyBorder="1"/>
    <xf numFmtId="14" fontId="6" fillId="0" borderId="2" xfId="0" applyNumberFormat="1" applyFont="1" applyBorder="1"/>
    <xf numFmtId="0" fontId="0" fillId="5" borderId="0" xfId="0" applyFill="1" applyBorder="1"/>
    <xf numFmtId="0" fontId="6" fillId="0" borderId="36" xfId="0" applyFont="1" applyFill="1" applyBorder="1"/>
    <xf numFmtId="0" fontId="6" fillId="0" borderId="34" xfId="0" applyFont="1" applyFill="1" applyBorder="1"/>
    <xf numFmtId="0" fontId="6" fillId="0" borderId="36" xfId="0" applyFont="1" applyBorder="1"/>
    <xf numFmtId="0" fontId="0" fillId="0" borderId="34" xfId="0" applyBorder="1"/>
    <xf numFmtId="0" fontId="13" fillId="8" borderId="3" xfId="0" applyFont="1" applyFill="1" applyBorder="1" applyAlignment="1"/>
    <xf numFmtId="0" fontId="13" fillId="8" borderId="4" xfId="0" applyFont="1" applyFill="1" applyBorder="1" applyAlignment="1"/>
    <xf numFmtId="0" fontId="13" fillId="8" borderId="5" xfId="0" applyFont="1" applyFill="1" applyBorder="1" applyAlignment="1"/>
    <xf numFmtId="164" fontId="15" fillId="8" borderId="3" xfId="0" applyNumberFormat="1" applyFont="1" applyFill="1" applyBorder="1" applyAlignment="1"/>
    <xf numFmtId="164" fontId="15" fillId="8" borderId="4" xfId="0" applyNumberFormat="1" applyFont="1" applyFill="1" applyBorder="1" applyAlignment="1"/>
    <xf numFmtId="164" fontId="15" fillId="8" borderId="5" xfId="0" applyNumberFormat="1" applyFont="1" applyFill="1" applyBorder="1" applyAlignment="1"/>
    <xf numFmtId="0" fontId="8" fillId="5" borderId="0" xfId="0" applyFont="1" applyFill="1" applyBorder="1"/>
    <xf numFmtId="164" fontId="15" fillId="8" borderId="37" xfId="0" applyNumberFormat="1" applyFont="1" applyFill="1" applyBorder="1" applyAlignment="1">
      <alignment horizontal="center"/>
    </xf>
    <xf numFmtId="0" fontId="13" fillId="8" borderId="3" xfId="0" applyFont="1" applyFill="1" applyBorder="1" applyAlignment="1"/>
    <xf numFmtId="0" fontId="13" fillId="8" borderId="4" xfId="0" applyFont="1" applyFill="1" applyBorder="1" applyAlignment="1"/>
    <xf numFmtId="0" fontId="13" fillId="8" borderId="5" xfId="0" applyFont="1" applyFill="1" applyBorder="1" applyAlignment="1"/>
    <xf numFmtId="164" fontId="13" fillId="8" borderId="3" xfId="0" applyNumberFormat="1" applyFont="1" applyFill="1" applyBorder="1" applyAlignment="1">
      <alignment horizontal="center"/>
    </xf>
    <xf numFmtId="164" fontId="13" fillId="8" borderId="4" xfId="0" applyNumberFormat="1" applyFont="1" applyFill="1" applyBorder="1" applyAlignment="1">
      <alignment horizontal="center"/>
    </xf>
    <xf numFmtId="164" fontId="13" fillId="8" borderId="5" xfId="0" applyNumberFormat="1" applyFont="1" applyFill="1" applyBorder="1" applyAlignment="1">
      <alignment horizontal="center"/>
    </xf>
    <xf numFmtId="164" fontId="15" fillId="8" borderId="38" xfId="0" applyNumberFormat="1" applyFont="1" applyFill="1" applyBorder="1" applyAlignment="1">
      <alignment horizontal="center"/>
    </xf>
  </cellXfs>
  <cellStyles count="5">
    <cellStyle name="40% - Accent1" xfId="2" builtinId="31"/>
    <cellStyle name="60% - Accent1" xfId="3" builtinId="32"/>
    <cellStyle name="Calculation" xfId="4" builtinId="22"/>
    <cellStyle name="Check Cell" xfId="1" builtinId="23"/>
    <cellStyle name="Normal" xfId="0" builtinId="0"/>
  </cellStyles>
  <dxfs count="0"/>
  <tableStyles count="0" defaultTableStyle="TableStyleMedium2" defaultPivotStyle="PivotStyleLight16"/>
  <colors>
    <mruColors>
      <color rgb="FF34C6AA"/>
      <color rgb="FF368A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68A7A"/>
    <pageSetUpPr fitToPage="1"/>
  </sheetPr>
  <dimension ref="A1:CA168"/>
  <sheetViews>
    <sheetView tabSelected="1" workbookViewId="0">
      <pane xSplit="9" ySplit="1" topLeftCell="J2" activePane="bottomRight" state="frozen"/>
      <selection pane="topRight" activeCell="K1" sqref="K1"/>
      <selection pane="bottomLeft" activeCell="A2" sqref="A2"/>
      <selection pane="bottomRight"/>
    </sheetView>
  </sheetViews>
  <sheetFormatPr defaultColWidth="8.7109375" defaultRowHeight="15" x14ac:dyDescent="0.25"/>
  <cols>
    <col min="1" max="1" width="16.7109375" style="1" customWidth="1"/>
    <col min="2" max="2" width="12" style="1" customWidth="1"/>
    <col min="3" max="3" width="24" style="1" customWidth="1"/>
    <col min="4" max="4" width="12.42578125" style="8" customWidth="1"/>
    <col min="5" max="5" width="9.42578125" style="1" bestFit="1" customWidth="1"/>
    <col min="6" max="8" width="11.42578125" style="2" bestFit="1" customWidth="1"/>
    <col min="9" max="9" width="8.85546875" style="2" bestFit="1" customWidth="1"/>
    <col min="10" max="13" width="5.42578125" style="1" customWidth="1"/>
    <col min="14" max="25" width="7.28515625" style="1" customWidth="1"/>
    <col min="26" max="26" width="6.5703125" style="1" customWidth="1"/>
    <col min="27" max="27" width="5.7109375" style="1" customWidth="1"/>
    <col min="28" max="28" width="5.42578125" style="1" customWidth="1"/>
    <col min="29" max="29" width="4.85546875" style="1" customWidth="1"/>
    <col min="30" max="30" width="10.140625" style="1" bestFit="1" customWidth="1"/>
    <col min="31" max="33" width="5.28515625" style="1" customWidth="1"/>
    <col min="34" max="34" width="10.140625" style="1" bestFit="1" customWidth="1"/>
    <col min="35" max="37" width="5.28515625" style="1" customWidth="1"/>
    <col min="38" max="38" width="10.140625" style="1" bestFit="1" customWidth="1"/>
    <col min="39" max="41" width="5.28515625" style="1" customWidth="1"/>
    <col min="42" max="42" width="10.140625" style="1" bestFit="1" customWidth="1"/>
    <col min="43" max="45" width="5.28515625" style="1" customWidth="1"/>
    <col min="46" max="46" width="10.140625" style="1" bestFit="1" customWidth="1"/>
    <col min="47" max="49" width="5.28515625" style="1" customWidth="1"/>
    <col min="50" max="50" width="11.28515625" style="1" bestFit="1" customWidth="1"/>
    <col min="51" max="53" width="5.28515625" style="1" customWidth="1"/>
    <col min="54" max="54" width="10.140625" style="1" bestFit="1" customWidth="1"/>
    <col min="55" max="57" width="5.85546875" style="1" customWidth="1"/>
    <col min="58" max="58" width="11.28515625" style="1" bestFit="1" customWidth="1"/>
    <col min="59" max="61" width="5.85546875" style="1" customWidth="1"/>
    <col min="62" max="62" width="6" style="1" customWidth="1"/>
    <col min="63" max="65" width="5.28515625" style="1" customWidth="1"/>
    <col min="66" max="16384" width="8.7109375" style="1"/>
  </cols>
  <sheetData>
    <row r="1" spans="1:65" s="29" customFormat="1" ht="16.5" customHeight="1" thickBot="1" x14ac:dyDescent="0.3">
      <c r="A1" s="17" t="s">
        <v>26</v>
      </c>
      <c r="B1" s="18"/>
      <c r="C1" s="19"/>
      <c r="D1" s="21"/>
      <c r="E1" s="22"/>
      <c r="F1" s="23" t="s">
        <v>10</v>
      </c>
      <c r="G1" s="24"/>
      <c r="H1" s="24"/>
      <c r="I1" s="25"/>
      <c r="J1" s="111">
        <v>44219</v>
      </c>
      <c r="K1" s="112"/>
      <c r="L1" s="27"/>
      <c r="M1" s="28"/>
      <c r="N1" s="111">
        <v>44282</v>
      </c>
      <c r="O1" s="112"/>
      <c r="P1" s="112"/>
      <c r="Q1" s="113"/>
      <c r="R1" s="111">
        <v>44296</v>
      </c>
      <c r="S1" s="112"/>
      <c r="T1" s="112"/>
      <c r="U1" s="113"/>
      <c r="V1" s="111">
        <v>44324</v>
      </c>
      <c r="W1" s="112"/>
      <c r="X1" s="112"/>
      <c r="Y1" s="113"/>
      <c r="Z1" s="111">
        <v>44338</v>
      </c>
      <c r="AA1" s="112"/>
      <c r="AB1" s="112"/>
      <c r="AC1" s="113"/>
      <c r="AD1" s="26">
        <v>44339</v>
      </c>
      <c r="AE1" s="27"/>
      <c r="AF1" s="27"/>
      <c r="AG1" s="28"/>
      <c r="AH1" s="26">
        <v>44359</v>
      </c>
      <c r="AI1" s="27"/>
      <c r="AJ1" s="27"/>
      <c r="AK1" s="28"/>
      <c r="AL1" s="26">
        <v>44373</v>
      </c>
      <c r="AM1" s="27"/>
      <c r="AN1" s="27"/>
      <c r="AO1" s="28"/>
      <c r="AP1" s="26">
        <v>44387</v>
      </c>
      <c r="AQ1" s="27"/>
      <c r="AR1" s="27"/>
      <c r="AS1" s="28"/>
      <c r="AT1" s="26">
        <v>44436</v>
      </c>
      <c r="AU1" s="27"/>
      <c r="AV1" s="27"/>
      <c r="AW1" s="28"/>
      <c r="AX1" s="26">
        <v>44450</v>
      </c>
      <c r="AY1" s="27"/>
      <c r="AZ1" s="27"/>
      <c r="BA1" s="28"/>
      <c r="BB1" s="26">
        <v>44478</v>
      </c>
      <c r="BC1" s="27"/>
      <c r="BD1" s="27"/>
      <c r="BE1" s="28"/>
      <c r="BF1" s="26">
        <v>44492</v>
      </c>
      <c r="BG1" s="27"/>
      <c r="BH1" s="27"/>
      <c r="BI1" s="28"/>
      <c r="BJ1" s="26">
        <v>44513</v>
      </c>
      <c r="BK1" s="27"/>
      <c r="BL1" s="27"/>
      <c r="BM1" s="28"/>
    </row>
    <row r="2" spans="1:65" s="40" customFormat="1" ht="15" customHeight="1" thickTop="1" thickBot="1" x14ac:dyDescent="0.3">
      <c r="A2" s="30" t="s">
        <v>11</v>
      </c>
      <c r="B2" s="31" t="s">
        <v>12</v>
      </c>
      <c r="C2" s="32" t="s">
        <v>0</v>
      </c>
      <c r="D2" s="20" t="s">
        <v>10</v>
      </c>
      <c r="E2" s="33" t="s">
        <v>13</v>
      </c>
      <c r="F2" s="34" t="s">
        <v>14</v>
      </c>
      <c r="G2" s="35" t="s">
        <v>15</v>
      </c>
      <c r="H2" s="34" t="s">
        <v>16</v>
      </c>
      <c r="I2" s="36" t="s">
        <v>1</v>
      </c>
      <c r="J2" s="37" t="s">
        <v>14</v>
      </c>
      <c r="K2" s="38" t="s">
        <v>15</v>
      </c>
      <c r="L2" s="38" t="s">
        <v>16</v>
      </c>
      <c r="M2" s="39" t="s">
        <v>1</v>
      </c>
      <c r="N2" s="37" t="s">
        <v>14</v>
      </c>
      <c r="O2" s="38" t="s">
        <v>15</v>
      </c>
      <c r="P2" s="38" t="s">
        <v>16</v>
      </c>
      <c r="Q2" s="39" t="s">
        <v>1</v>
      </c>
      <c r="R2" s="37" t="s">
        <v>14</v>
      </c>
      <c r="S2" s="38" t="s">
        <v>15</v>
      </c>
      <c r="T2" s="38" t="s">
        <v>16</v>
      </c>
      <c r="U2" s="39" t="s">
        <v>1</v>
      </c>
      <c r="V2" s="37" t="s">
        <v>14</v>
      </c>
      <c r="W2" s="38" t="s">
        <v>15</v>
      </c>
      <c r="X2" s="38" t="s">
        <v>16</v>
      </c>
      <c r="Y2" s="39" t="s">
        <v>1</v>
      </c>
      <c r="Z2" s="37" t="s">
        <v>14</v>
      </c>
      <c r="AA2" s="38" t="s">
        <v>15</v>
      </c>
      <c r="AB2" s="38" t="s">
        <v>16</v>
      </c>
      <c r="AC2" s="39" t="s">
        <v>1</v>
      </c>
      <c r="AD2" s="37" t="s">
        <v>14</v>
      </c>
      <c r="AE2" s="38" t="s">
        <v>15</v>
      </c>
      <c r="AF2" s="38" t="s">
        <v>16</v>
      </c>
      <c r="AG2" s="39" t="s">
        <v>1</v>
      </c>
      <c r="AH2" s="37" t="s">
        <v>14</v>
      </c>
      <c r="AI2" s="38" t="s">
        <v>15</v>
      </c>
      <c r="AJ2" s="38" t="s">
        <v>16</v>
      </c>
      <c r="AK2" s="39" t="s">
        <v>1</v>
      </c>
      <c r="AL2" s="37" t="s">
        <v>14</v>
      </c>
      <c r="AM2" s="38" t="s">
        <v>15</v>
      </c>
      <c r="AN2" s="38" t="s">
        <v>16</v>
      </c>
      <c r="AO2" s="39" t="s">
        <v>1</v>
      </c>
      <c r="AP2" s="37" t="s">
        <v>14</v>
      </c>
      <c r="AQ2" s="38" t="s">
        <v>15</v>
      </c>
      <c r="AR2" s="38" t="s">
        <v>16</v>
      </c>
      <c r="AS2" s="39" t="s">
        <v>1</v>
      </c>
      <c r="AT2" s="37" t="s">
        <v>14</v>
      </c>
      <c r="AU2" s="38" t="s">
        <v>15</v>
      </c>
      <c r="AV2" s="38" t="s">
        <v>16</v>
      </c>
      <c r="AW2" s="39" t="s">
        <v>1</v>
      </c>
      <c r="AX2" s="37" t="s">
        <v>14</v>
      </c>
      <c r="AY2" s="38" t="s">
        <v>15</v>
      </c>
      <c r="AZ2" s="38" t="s">
        <v>16</v>
      </c>
      <c r="BA2" s="39" t="s">
        <v>1</v>
      </c>
      <c r="BB2" s="37" t="s">
        <v>14</v>
      </c>
      <c r="BC2" s="38" t="s">
        <v>15</v>
      </c>
      <c r="BD2" s="38" t="s">
        <v>16</v>
      </c>
      <c r="BE2" s="39" t="s">
        <v>1</v>
      </c>
      <c r="BF2" s="37" t="s">
        <v>14</v>
      </c>
      <c r="BG2" s="38" t="s">
        <v>15</v>
      </c>
      <c r="BH2" s="38" t="s">
        <v>16</v>
      </c>
      <c r="BI2" s="39" t="s">
        <v>1</v>
      </c>
      <c r="BJ2" s="37" t="s">
        <v>14</v>
      </c>
      <c r="BK2" s="38" t="s">
        <v>15</v>
      </c>
      <c r="BL2" s="38" t="s">
        <v>16</v>
      </c>
      <c r="BM2" s="39" t="s">
        <v>1</v>
      </c>
    </row>
    <row r="3" spans="1:65" ht="16.5" thickTop="1" thickBot="1" x14ac:dyDescent="0.3">
      <c r="A3" s="82" t="s">
        <v>36</v>
      </c>
      <c r="B3" s="82" t="s">
        <v>118</v>
      </c>
      <c r="C3" s="82" t="s">
        <v>38</v>
      </c>
      <c r="D3" s="42">
        <f t="shared" ref="D3:D34" si="0">F3+G3+H3+I3</f>
        <v>53</v>
      </c>
      <c r="E3" s="43" t="str">
        <f t="shared" ref="E3:E34" si="1">IF(SUM(F3:I3)=0,"4th",IF(AND(F3&gt;=G3,AND(F3&gt;=H3,F3&gt;=I3)),"1st",IF(AND(G3&gt;=H3,G3&gt;=I3),"2nd",IF(H3&gt;=I3,"3rd","4th"))))</f>
        <v>1st</v>
      </c>
      <c r="F3" s="44">
        <f t="shared" ref="F3:F34" si="2">J3+N3+R3+V3+Z3+AD3+AH3+AL3+AP3+BJ3+AT3+AX3+BF3+BB3</f>
        <v>36</v>
      </c>
      <c r="G3" s="44">
        <f t="shared" ref="G3:G34" si="3">K3+O3+S3+W3+AA3+AE3+AI3+AM3+AQ3+BK3+AU3+AY3+BG3+BC3</f>
        <v>9</v>
      </c>
      <c r="H3" s="44">
        <f t="shared" ref="H3:H34" si="4">L3+P3+T3+X3+AB3+AF3+AJ3+AN3+AR3+BL3+AV3+AZ3+BH3+BD3</f>
        <v>8</v>
      </c>
      <c r="I3" s="44">
        <f t="shared" ref="I3:I34" si="5">M3+Q3+U3+Y3+AC3+AG3+AK3+AO3+AS3+BM3+AW3+BA3+BI3+BE3</f>
        <v>0</v>
      </c>
      <c r="J3" s="41">
        <v>9</v>
      </c>
      <c r="K3" s="41"/>
      <c r="L3" s="41"/>
      <c r="M3" s="41"/>
      <c r="N3" s="41"/>
      <c r="O3" s="41"/>
      <c r="P3" s="41">
        <v>8</v>
      </c>
      <c r="Q3" s="41"/>
      <c r="R3" s="41">
        <v>10</v>
      </c>
      <c r="S3" s="41"/>
      <c r="T3" s="41"/>
      <c r="U3" s="41"/>
      <c r="V3" s="41">
        <v>10</v>
      </c>
      <c r="W3" s="41"/>
      <c r="X3" s="41"/>
      <c r="Y3" s="41"/>
      <c r="Z3" s="45"/>
      <c r="AA3" s="41">
        <v>9</v>
      </c>
      <c r="AB3" s="41"/>
      <c r="AC3" s="41"/>
      <c r="AD3" s="41">
        <v>7</v>
      </c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</row>
    <row r="4" spans="1:65" ht="16.5" thickTop="1" thickBot="1" x14ac:dyDescent="0.3">
      <c r="A4" s="82" t="s">
        <v>194</v>
      </c>
      <c r="B4" s="82" t="s">
        <v>195</v>
      </c>
      <c r="C4" s="82" t="s">
        <v>196</v>
      </c>
      <c r="D4" s="42">
        <f t="shared" si="0"/>
        <v>43</v>
      </c>
      <c r="E4" s="43" t="str">
        <f t="shared" si="1"/>
        <v>1st</v>
      </c>
      <c r="F4" s="44">
        <f t="shared" si="2"/>
        <v>23</v>
      </c>
      <c r="G4" s="44">
        <f t="shared" si="3"/>
        <v>19</v>
      </c>
      <c r="H4" s="44">
        <f t="shared" si="4"/>
        <v>0</v>
      </c>
      <c r="I4" s="44">
        <f t="shared" si="5"/>
        <v>1</v>
      </c>
      <c r="J4" s="41">
        <v>8</v>
      </c>
      <c r="K4" s="41"/>
      <c r="L4" s="41"/>
      <c r="M4" s="41"/>
      <c r="N4" s="41"/>
      <c r="O4" s="41">
        <v>9</v>
      </c>
      <c r="P4" s="41"/>
      <c r="Q4" s="41"/>
      <c r="R4" s="41">
        <v>9</v>
      </c>
      <c r="S4" s="41"/>
      <c r="T4" s="41"/>
      <c r="U4" s="41"/>
      <c r="V4" s="41">
        <v>6</v>
      </c>
      <c r="W4" s="41"/>
      <c r="X4" s="41"/>
      <c r="Y4" s="41"/>
      <c r="Z4" s="45"/>
      <c r="AA4" s="41"/>
      <c r="AB4" s="41"/>
      <c r="AC4" s="41">
        <v>1</v>
      </c>
      <c r="AD4" s="41"/>
      <c r="AE4" s="41">
        <v>10</v>
      </c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</row>
    <row r="5" spans="1:65" ht="16.5" thickTop="1" thickBot="1" x14ac:dyDescent="0.3">
      <c r="A5" s="82" t="s">
        <v>87</v>
      </c>
      <c r="B5" s="82" t="s">
        <v>88</v>
      </c>
      <c r="C5" s="82" t="s">
        <v>89</v>
      </c>
      <c r="D5" s="42">
        <f t="shared" si="0"/>
        <v>36</v>
      </c>
      <c r="E5" s="43" t="str">
        <f t="shared" si="1"/>
        <v>1st</v>
      </c>
      <c r="F5" s="44">
        <f t="shared" si="2"/>
        <v>15</v>
      </c>
      <c r="G5" s="44">
        <f t="shared" si="3"/>
        <v>12</v>
      </c>
      <c r="H5" s="44">
        <f t="shared" si="4"/>
        <v>0</v>
      </c>
      <c r="I5" s="44">
        <f t="shared" si="5"/>
        <v>9</v>
      </c>
      <c r="J5" s="41"/>
      <c r="K5" s="41"/>
      <c r="L5" s="41"/>
      <c r="M5" s="41">
        <v>8</v>
      </c>
      <c r="N5" s="41"/>
      <c r="O5" s="41"/>
      <c r="P5" s="41"/>
      <c r="Q5" s="41">
        <v>1</v>
      </c>
      <c r="R5" s="41"/>
      <c r="S5" s="41">
        <v>2</v>
      </c>
      <c r="T5" s="41"/>
      <c r="U5" s="41"/>
      <c r="V5" s="41">
        <v>7</v>
      </c>
      <c r="W5" s="41"/>
      <c r="X5" s="41"/>
      <c r="Y5" s="41"/>
      <c r="Z5" s="45"/>
      <c r="AA5" s="41">
        <v>10</v>
      </c>
      <c r="AB5" s="41"/>
      <c r="AC5" s="41"/>
      <c r="AD5" s="41">
        <v>8</v>
      </c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</row>
    <row r="6" spans="1:65" ht="16.5" thickTop="1" thickBot="1" x14ac:dyDescent="0.3">
      <c r="A6" s="82" t="s">
        <v>159</v>
      </c>
      <c r="B6" s="82" t="s">
        <v>160</v>
      </c>
      <c r="C6" s="82" t="s">
        <v>161</v>
      </c>
      <c r="D6" s="42">
        <f t="shared" si="0"/>
        <v>30</v>
      </c>
      <c r="E6" s="43" t="str">
        <f t="shared" si="1"/>
        <v>1st</v>
      </c>
      <c r="F6" s="44">
        <f t="shared" si="2"/>
        <v>30</v>
      </c>
      <c r="G6" s="44">
        <f t="shared" si="3"/>
        <v>0</v>
      </c>
      <c r="H6" s="44">
        <f t="shared" si="4"/>
        <v>0</v>
      </c>
      <c r="I6" s="44">
        <f t="shared" si="5"/>
        <v>0</v>
      </c>
      <c r="J6" s="41"/>
      <c r="K6" s="41"/>
      <c r="L6" s="41"/>
      <c r="M6" s="41"/>
      <c r="N6" s="41">
        <v>10</v>
      </c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95">
        <v>10</v>
      </c>
      <c r="AA6" s="41"/>
      <c r="AB6" s="41"/>
      <c r="AC6" s="41"/>
      <c r="AD6" s="41">
        <v>10</v>
      </c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</row>
    <row r="7" spans="1:65" ht="16.5" thickTop="1" thickBot="1" x14ac:dyDescent="0.3">
      <c r="A7" s="82" t="s">
        <v>57</v>
      </c>
      <c r="B7" s="82" t="s">
        <v>58</v>
      </c>
      <c r="C7" s="82" t="s">
        <v>59</v>
      </c>
      <c r="D7" s="42">
        <f t="shared" si="0"/>
        <v>25</v>
      </c>
      <c r="E7" s="43" t="str">
        <f t="shared" si="1"/>
        <v>1st</v>
      </c>
      <c r="F7" s="44">
        <f t="shared" si="2"/>
        <v>24</v>
      </c>
      <c r="G7" s="44">
        <f t="shared" si="3"/>
        <v>0</v>
      </c>
      <c r="H7" s="44">
        <f t="shared" si="4"/>
        <v>0</v>
      </c>
      <c r="I7" s="44">
        <f t="shared" si="5"/>
        <v>1</v>
      </c>
      <c r="J7" s="41">
        <v>6</v>
      </c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>
        <v>1</v>
      </c>
      <c r="Z7" s="41">
        <v>9</v>
      </c>
      <c r="AA7" s="41"/>
      <c r="AB7" s="41"/>
      <c r="AC7" s="41"/>
      <c r="AD7" s="41">
        <v>9</v>
      </c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</row>
    <row r="8" spans="1:65" ht="16.5" thickTop="1" thickBot="1" x14ac:dyDescent="0.3">
      <c r="A8" s="82" t="s">
        <v>52</v>
      </c>
      <c r="B8" s="82" t="s">
        <v>53</v>
      </c>
      <c r="C8" s="82" t="s">
        <v>54</v>
      </c>
      <c r="D8" s="42">
        <f t="shared" si="0"/>
        <v>19</v>
      </c>
      <c r="E8" s="43" t="str">
        <f t="shared" si="1"/>
        <v>1st</v>
      </c>
      <c r="F8" s="44">
        <f t="shared" si="2"/>
        <v>19</v>
      </c>
      <c r="G8" s="44">
        <f t="shared" si="3"/>
        <v>0</v>
      </c>
      <c r="H8" s="44">
        <f t="shared" si="4"/>
        <v>0</v>
      </c>
      <c r="I8" s="44">
        <f t="shared" si="5"/>
        <v>0</v>
      </c>
      <c r="J8" s="41">
        <v>10</v>
      </c>
      <c r="K8" s="41"/>
      <c r="L8" s="41"/>
      <c r="M8" s="41"/>
      <c r="N8" s="41">
        <v>9</v>
      </c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5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</row>
    <row r="9" spans="1:65" ht="16.5" thickTop="1" thickBot="1" x14ac:dyDescent="0.3">
      <c r="A9" s="82" t="s">
        <v>20</v>
      </c>
      <c r="B9" s="82" t="s">
        <v>212</v>
      </c>
      <c r="C9" s="82" t="s">
        <v>214</v>
      </c>
      <c r="D9" s="42">
        <f t="shared" si="0"/>
        <v>17</v>
      </c>
      <c r="E9" s="43" t="str">
        <f t="shared" si="1"/>
        <v>1st</v>
      </c>
      <c r="F9" s="44">
        <f t="shared" si="2"/>
        <v>8</v>
      </c>
      <c r="G9" s="44">
        <f t="shared" si="3"/>
        <v>8</v>
      </c>
      <c r="H9" s="44">
        <f t="shared" si="4"/>
        <v>0</v>
      </c>
      <c r="I9" s="44">
        <f t="shared" si="5"/>
        <v>1</v>
      </c>
      <c r="J9" s="41"/>
      <c r="K9" s="41"/>
      <c r="L9" s="41"/>
      <c r="M9" s="41"/>
      <c r="N9" s="41"/>
      <c r="O9" s="41"/>
      <c r="P9" s="41"/>
      <c r="Q9" s="41">
        <v>1</v>
      </c>
      <c r="R9" s="41"/>
      <c r="S9" s="41">
        <v>8</v>
      </c>
      <c r="T9" s="41"/>
      <c r="U9" s="41"/>
      <c r="V9" s="41">
        <v>8</v>
      </c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</row>
    <row r="10" spans="1:65" ht="16.5" thickTop="1" thickBot="1" x14ac:dyDescent="0.3">
      <c r="A10" s="82" t="s">
        <v>124</v>
      </c>
      <c r="B10" s="82" t="s">
        <v>125</v>
      </c>
      <c r="C10" s="82" t="s">
        <v>126</v>
      </c>
      <c r="D10" s="42">
        <f t="shared" si="0"/>
        <v>13</v>
      </c>
      <c r="E10" s="43" t="str">
        <f t="shared" si="1"/>
        <v>1st</v>
      </c>
      <c r="F10" s="44">
        <f t="shared" si="2"/>
        <v>8</v>
      </c>
      <c r="G10" s="44">
        <f t="shared" si="3"/>
        <v>0</v>
      </c>
      <c r="H10" s="44">
        <f t="shared" si="4"/>
        <v>0</v>
      </c>
      <c r="I10" s="44">
        <f t="shared" si="5"/>
        <v>5</v>
      </c>
      <c r="J10" s="41"/>
      <c r="K10" s="41"/>
      <c r="L10" s="41"/>
      <c r="M10" s="41">
        <v>1</v>
      </c>
      <c r="N10" s="41"/>
      <c r="O10" s="41"/>
      <c r="P10" s="41"/>
      <c r="Q10" s="41">
        <v>1</v>
      </c>
      <c r="R10" s="41">
        <v>8</v>
      </c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>
        <v>2</v>
      </c>
      <c r="AD10" s="41"/>
      <c r="AE10" s="41"/>
      <c r="AF10" s="41"/>
      <c r="AG10" s="41">
        <v>1</v>
      </c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</row>
    <row r="11" spans="1:65" ht="16.5" thickTop="1" thickBot="1" x14ac:dyDescent="0.3">
      <c r="A11" s="82" t="s">
        <v>9</v>
      </c>
      <c r="B11" s="82" t="s">
        <v>8</v>
      </c>
      <c r="C11" s="82" t="s">
        <v>198</v>
      </c>
      <c r="D11" s="42">
        <f t="shared" si="0"/>
        <v>40</v>
      </c>
      <c r="E11" s="43" t="str">
        <f t="shared" si="1"/>
        <v>2nd</v>
      </c>
      <c r="F11" s="44">
        <f t="shared" si="2"/>
        <v>12</v>
      </c>
      <c r="G11" s="44">
        <f t="shared" si="3"/>
        <v>20</v>
      </c>
      <c r="H11" s="44">
        <f t="shared" si="4"/>
        <v>8</v>
      </c>
      <c r="I11" s="44">
        <f t="shared" si="5"/>
        <v>0</v>
      </c>
      <c r="J11" s="41"/>
      <c r="K11" s="41"/>
      <c r="L11" s="41"/>
      <c r="M11" s="41"/>
      <c r="N11" s="41"/>
      <c r="O11" s="41">
        <v>10</v>
      </c>
      <c r="P11" s="41"/>
      <c r="Q11" s="41"/>
      <c r="R11" s="41"/>
      <c r="S11" s="41">
        <v>10</v>
      </c>
      <c r="T11" s="41"/>
      <c r="U11" s="41"/>
      <c r="V11" s="41">
        <v>9</v>
      </c>
      <c r="W11" s="41"/>
      <c r="X11" s="41"/>
      <c r="Y11" s="41"/>
      <c r="Z11" s="41"/>
      <c r="AA11" s="41"/>
      <c r="AB11" s="41">
        <v>8</v>
      </c>
      <c r="AC11" s="41"/>
      <c r="AD11" s="41">
        <v>3</v>
      </c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</row>
    <row r="12" spans="1:65" ht="16.5" thickTop="1" thickBot="1" x14ac:dyDescent="0.3">
      <c r="A12" s="82" t="s">
        <v>49</v>
      </c>
      <c r="B12" s="82" t="s">
        <v>50</v>
      </c>
      <c r="C12" s="82" t="s">
        <v>51</v>
      </c>
      <c r="D12" s="42">
        <f t="shared" si="0"/>
        <v>37</v>
      </c>
      <c r="E12" s="43" t="str">
        <f t="shared" si="1"/>
        <v>2nd</v>
      </c>
      <c r="F12" s="44">
        <f t="shared" si="2"/>
        <v>14</v>
      </c>
      <c r="G12" s="44">
        <f t="shared" si="3"/>
        <v>17</v>
      </c>
      <c r="H12" s="44">
        <f t="shared" si="4"/>
        <v>6</v>
      </c>
      <c r="I12" s="44">
        <f t="shared" si="5"/>
        <v>0</v>
      </c>
      <c r="J12" s="41">
        <v>7</v>
      </c>
      <c r="K12" s="41"/>
      <c r="L12" s="41"/>
      <c r="M12" s="41"/>
      <c r="N12" s="41"/>
      <c r="O12" s="41">
        <v>7</v>
      </c>
      <c r="P12" s="41"/>
      <c r="Q12" s="41"/>
      <c r="R12" s="41">
        <v>7</v>
      </c>
      <c r="S12" s="41"/>
      <c r="T12" s="41"/>
      <c r="U12" s="41"/>
      <c r="V12" s="41"/>
      <c r="W12" s="41">
        <v>1</v>
      </c>
      <c r="X12" s="41"/>
      <c r="Y12" s="41"/>
      <c r="Z12" s="41"/>
      <c r="AA12" s="41"/>
      <c r="AB12" s="41">
        <v>6</v>
      </c>
      <c r="AC12" s="41"/>
      <c r="AD12" s="41"/>
      <c r="AE12" s="41">
        <v>9</v>
      </c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</row>
    <row r="13" spans="1:65" ht="16.5" thickTop="1" thickBot="1" x14ac:dyDescent="0.3">
      <c r="A13" s="82" t="s">
        <v>168</v>
      </c>
      <c r="B13" s="82" t="s">
        <v>169</v>
      </c>
      <c r="C13" s="82" t="s">
        <v>170</v>
      </c>
      <c r="D13" s="42">
        <f t="shared" si="0"/>
        <v>37</v>
      </c>
      <c r="E13" s="43" t="str">
        <f t="shared" si="1"/>
        <v>2nd</v>
      </c>
      <c r="F13" s="44">
        <f t="shared" si="2"/>
        <v>4</v>
      </c>
      <c r="G13" s="44">
        <f t="shared" si="3"/>
        <v>26</v>
      </c>
      <c r="H13" s="44">
        <f t="shared" si="4"/>
        <v>7</v>
      </c>
      <c r="I13" s="44">
        <f t="shared" si="5"/>
        <v>0</v>
      </c>
      <c r="J13" s="41"/>
      <c r="K13" s="41">
        <v>10</v>
      </c>
      <c r="L13" s="41"/>
      <c r="M13" s="41"/>
      <c r="N13" s="41"/>
      <c r="O13" s="41"/>
      <c r="P13" s="41">
        <v>7</v>
      </c>
      <c r="Q13" s="41"/>
      <c r="R13" s="41"/>
      <c r="S13" s="41"/>
      <c r="T13" s="41"/>
      <c r="U13" s="41"/>
      <c r="V13" s="41"/>
      <c r="W13" s="41">
        <v>10</v>
      </c>
      <c r="X13" s="41"/>
      <c r="Y13" s="41"/>
      <c r="Z13" s="41"/>
      <c r="AA13" s="41">
        <v>6</v>
      </c>
      <c r="AB13" s="41"/>
      <c r="AC13" s="41"/>
      <c r="AD13" s="41">
        <v>4</v>
      </c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</row>
    <row r="14" spans="1:65" ht="16.5" thickTop="1" thickBot="1" x14ac:dyDescent="0.3">
      <c r="A14" s="82" t="s">
        <v>77</v>
      </c>
      <c r="B14" s="82" t="s">
        <v>78</v>
      </c>
      <c r="C14" s="82" t="s">
        <v>79</v>
      </c>
      <c r="D14" s="42">
        <f t="shared" si="0"/>
        <v>36</v>
      </c>
      <c r="E14" s="43" t="str">
        <f t="shared" si="1"/>
        <v>2nd</v>
      </c>
      <c r="F14" s="44">
        <f t="shared" si="2"/>
        <v>0</v>
      </c>
      <c r="G14" s="44">
        <f t="shared" si="3"/>
        <v>21</v>
      </c>
      <c r="H14" s="44">
        <f t="shared" si="4"/>
        <v>15</v>
      </c>
      <c r="I14" s="44">
        <f t="shared" si="5"/>
        <v>0</v>
      </c>
      <c r="J14" s="41"/>
      <c r="K14" s="41">
        <v>8</v>
      </c>
      <c r="L14" s="41"/>
      <c r="M14" s="41"/>
      <c r="N14" s="41"/>
      <c r="O14" s="41"/>
      <c r="P14" s="41">
        <v>5</v>
      </c>
      <c r="Q14" s="41"/>
      <c r="R14" s="41"/>
      <c r="S14" s="41">
        <v>3</v>
      </c>
      <c r="T14" s="41"/>
      <c r="U14" s="41"/>
      <c r="V14" s="41"/>
      <c r="W14" s="41">
        <v>9</v>
      </c>
      <c r="X14" s="41"/>
      <c r="Y14" s="41"/>
      <c r="Z14" s="41"/>
      <c r="AA14" s="41"/>
      <c r="AB14" s="41">
        <v>10</v>
      </c>
      <c r="AC14" s="41"/>
      <c r="AD14" s="41"/>
      <c r="AE14" s="41">
        <v>1</v>
      </c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</row>
    <row r="15" spans="1:65" ht="16.5" thickTop="1" thickBot="1" x14ac:dyDescent="0.3">
      <c r="A15" s="82" t="s">
        <v>2</v>
      </c>
      <c r="B15" s="82" t="s">
        <v>3</v>
      </c>
      <c r="C15" s="82" t="s">
        <v>97</v>
      </c>
      <c r="D15" s="42">
        <f t="shared" si="0"/>
        <v>31</v>
      </c>
      <c r="E15" s="43" t="str">
        <f t="shared" si="1"/>
        <v>2nd</v>
      </c>
      <c r="F15" s="44">
        <f t="shared" si="2"/>
        <v>6</v>
      </c>
      <c r="G15" s="44">
        <f t="shared" si="3"/>
        <v>15</v>
      </c>
      <c r="H15" s="44">
        <f t="shared" si="4"/>
        <v>9</v>
      </c>
      <c r="I15" s="44">
        <f t="shared" si="5"/>
        <v>1</v>
      </c>
      <c r="J15" s="41"/>
      <c r="K15" s="41"/>
      <c r="L15" s="41"/>
      <c r="M15" s="41">
        <v>1</v>
      </c>
      <c r="N15" s="41"/>
      <c r="O15" s="41">
        <v>8</v>
      </c>
      <c r="P15" s="41"/>
      <c r="Q15" s="41"/>
      <c r="R15" s="41"/>
      <c r="S15" s="41">
        <v>7</v>
      </c>
      <c r="T15" s="41"/>
      <c r="U15" s="41"/>
      <c r="V15" s="41"/>
      <c r="W15" s="41"/>
      <c r="X15" s="41"/>
      <c r="Y15" s="41"/>
      <c r="Z15" s="41"/>
      <c r="AA15" s="41"/>
      <c r="AB15" s="41">
        <v>9</v>
      </c>
      <c r="AC15" s="41"/>
      <c r="AD15" s="41">
        <v>6</v>
      </c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</row>
    <row r="16" spans="1:65" ht="16.5" thickTop="1" thickBot="1" x14ac:dyDescent="0.3">
      <c r="A16" s="82" t="s">
        <v>175</v>
      </c>
      <c r="B16" s="82" t="s">
        <v>176</v>
      </c>
      <c r="C16" s="82" t="s">
        <v>177</v>
      </c>
      <c r="D16" s="42">
        <f t="shared" si="0"/>
        <v>28</v>
      </c>
      <c r="E16" s="43" t="str">
        <f t="shared" si="1"/>
        <v>2nd</v>
      </c>
      <c r="F16" s="44">
        <f t="shared" si="2"/>
        <v>5</v>
      </c>
      <c r="G16" s="44">
        <f t="shared" si="3"/>
        <v>12</v>
      </c>
      <c r="H16" s="44">
        <f t="shared" si="4"/>
        <v>11</v>
      </c>
      <c r="I16" s="44">
        <f t="shared" si="5"/>
        <v>0</v>
      </c>
      <c r="J16" s="41"/>
      <c r="K16" s="41"/>
      <c r="L16" s="41">
        <v>1</v>
      </c>
      <c r="M16" s="41"/>
      <c r="N16" s="41"/>
      <c r="O16" s="41"/>
      <c r="P16" s="41">
        <v>6</v>
      </c>
      <c r="Q16" s="41"/>
      <c r="R16" s="41"/>
      <c r="S16" s="41">
        <v>9</v>
      </c>
      <c r="T16" s="41"/>
      <c r="U16" s="41"/>
      <c r="V16" s="41"/>
      <c r="W16" s="41">
        <v>3</v>
      </c>
      <c r="X16" s="41"/>
      <c r="Y16" s="41"/>
      <c r="Z16" s="41"/>
      <c r="AA16" s="41"/>
      <c r="AB16" s="41">
        <v>4</v>
      </c>
      <c r="AC16" s="41"/>
      <c r="AD16" s="41">
        <v>5</v>
      </c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</row>
    <row r="17" spans="1:65" ht="16.5" thickTop="1" thickBot="1" x14ac:dyDescent="0.3">
      <c r="A17" s="82" t="s">
        <v>156</v>
      </c>
      <c r="B17" s="82" t="s">
        <v>157</v>
      </c>
      <c r="C17" s="82" t="s">
        <v>158</v>
      </c>
      <c r="D17" s="42">
        <f t="shared" si="0"/>
        <v>23</v>
      </c>
      <c r="E17" s="43" t="str">
        <f t="shared" si="1"/>
        <v>2nd</v>
      </c>
      <c r="F17" s="44">
        <f t="shared" si="2"/>
        <v>0</v>
      </c>
      <c r="G17" s="44">
        <f t="shared" si="3"/>
        <v>15</v>
      </c>
      <c r="H17" s="44">
        <f t="shared" si="4"/>
        <v>8</v>
      </c>
      <c r="I17" s="44">
        <f t="shared" si="5"/>
        <v>0</v>
      </c>
      <c r="J17" s="41"/>
      <c r="K17" s="41"/>
      <c r="L17" s="41">
        <v>3</v>
      </c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>
        <v>7</v>
      </c>
      <c r="X17" s="41"/>
      <c r="Y17" s="41"/>
      <c r="Z17" s="41"/>
      <c r="AA17" s="41">
        <v>8</v>
      </c>
      <c r="AB17" s="41"/>
      <c r="AC17" s="41"/>
      <c r="AD17" s="41"/>
      <c r="AE17" s="41"/>
      <c r="AF17" s="41">
        <v>5</v>
      </c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</row>
    <row r="18" spans="1:65" ht="16.5" thickTop="1" thickBot="1" x14ac:dyDescent="0.3">
      <c r="A18" s="82" t="s">
        <v>21</v>
      </c>
      <c r="B18" s="82" t="s">
        <v>233</v>
      </c>
      <c r="C18" s="82" t="s">
        <v>242</v>
      </c>
      <c r="D18" s="42">
        <f t="shared" si="0"/>
        <v>18</v>
      </c>
      <c r="E18" s="43" t="str">
        <f t="shared" si="1"/>
        <v>2nd</v>
      </c>
      <c r="F18" s="44">
        <f t="shared" si="2"/>
        <v>0</v>
      </c>
      <c r="G18" s="44">
        <f t="shared" si="3"/>
        <v>18</v>
      </c>
      <c r="H18" s="44">
        <f t="shared" si="4"/>
        <v>0</v>
      </c>
      <c r="I18" s="44">
        <f t="shared" si="5"/>
        <v>0</v>
      </c>
      <c r="J18" s="41"/>
      <c r="K18" s="41"/>
      <c r="L18" s="41"/>
      <c r="M18" s="41"/>
      <c r="N18" s="41"/>
      <c r="O18" s="41">
        <v>6</v>
      </c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>
        <v>7</v>
      </c>
      <c r="AB18" s="41"/>
      <c r="AC18" s="41"/>
      <c r="AD18" s="41"/>
      <c r="AE18" s="41">
        <v>5</v>
      </c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</row>
    <row r="19" spans="1:65" ht="16.5" thickTop="1" thickBot="1" x14ac:dyDescent="0.3">
      <c r="A19" s="82" t="s">
        <v>231</v>
      </c>
      <c r="B19" s="82" t="s">
        <v>232</v>
      </c>
      <c r="C19" s="82" t="s">
        <v>243</v>
      </c>
      <c r="D19" s="42">
        <f t="shared" si="0"/>
        <v>12</v>
      </c>
      <c r="E19" s="43" t="str">
        <f t="shared" si="1"/>
        <v>2nd</v>
      </c>
      <c r="F19" s="44">
        <f t="shared" si="2"/>
        <v>0</v>
      </c>
      <c r="G19" s="44">
        <f t="shared" si="3"/>
        <v>8</v>
      </c>
      <c r="H19" s="44">
        <f t="shared" si="4"/>
        <v>3</v>
      </c>
      <c r="I19" s="44">
        <f t="shared" si="5"/>
        <v>1</v>
      </c>
      <c r="J19" s="41"/>
      <c r="K19" s="41"/>
      <c r="L19" s="41"/>
      <c r="M19" s="41"/>
      <c r="N19" s="41"/>
      <c r="O19" s="41"/>
      <c r="P19" s="41">
        <v>3</v>
      </c>
      <c r="Q19" s="41"/>
      <c r="R19" s="41"/>
      <c r="S19" s="41"/>
      <c r="T19" s="41"/>
      <c r="U19" s="41">
        <v>1</v>
      </c>
      <c r="V19" s="41"/>
      <c r="W19" s="41">
        <v>8</v>
      </c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</row>
    <row r="20" spans="1:65" ht="16.5" thickTop="1" thickBot="1" x14ac:dyDescent="0.3">
      <c r="A20" s="82" t="s">
        <v>20</v>
      </c>
      <c r="B20" s="82" t="s">
        <v>212</v>
      </c>
      <c r="C20" s="82" t="s">
        <v>213</v>
      </c>
      <c r="D20" s="42">
        <f t="shared" si="0"/>
        <v>11</v>
      </c>
      <c r="E20" s="43" t="str">
        <f t="shared" si="1"/>
        <v>2nd</v>
      </c>
      <c r="F20" s="44">
        <f t="shared" si="2"/>
        <v>0</v>
      </c>
      <c r="G20" s="44">
        <f t="shared" si="3"/>
        <v>6</v>
      </c>
      <c r="H20" s="44">
        <f t="shared" si="4"/>
        <v>4</v>
      </c>
      <c r="I20" s="44">
        <f t="shared" si="5"/>
        <v>1</v>
      </c>
      <c r="J20" s="41"/>
      <c r="K20" s="41"/>
      <c r="L20" s="41"/>
      <c r="M20" s="41"/>
      <c r="N20" s="41"/>
      <c r="O20" s="41"/>
      <c r="P20" s="41">
        <v>4</v>
      </c>
      <c r="Q20" s="41"/>
      <c r="R20" s="41"/>
      <c r="S20" s="41"/>
      <c r="T20" s="41"/>
      <c r="U20" s="41">
        <v>1</v>
      </c>
      <c r="V20" s="41"/>
      <c r="W20" s="41">
        <v>6</v>
      </c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</row>
    <row r="21" spans="1:65" ht="16.5" thickTop="1" thickBot="1" x14ac:dyDescent="0.3">
      <c r="A21" s="82" t="s">
        <v>93</v>
      </c>
      <c r="B21" s="82" t="s">
        <v>94</v>
      </c>
      <c r="C21" s="82" t="s">
        <v>95</v>
      </c>
      <c r="D21" s="42">
        <f t="shared" si="0"/>
        <v>9</v>
      </c>
      <c r="E21" s="43" t="str">
        <f t="shared" si="1"/>
        <v>2nd</v>
      </c>
      <c r="F21" s="44">
        <f t="shared" si="2"/>
        <v>0</v>
      </c>
      <c r="G21" s="44">
        <f t="shared" si="3"/>
        <v>9</v>
      </c>
      <c r="H21" s="44">
        <f t="shared" si="4"/>
        <v>0</v>
      </c>
      <c r="I21" s="44">
        <f t="shared" si="5"/>
        <v>0</v>
      </c>
      <c r="J21" s="41"/>
      <c r="K21" s="41">
        <v>9</v>
      </c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</row>
    <row r="22" spans="1:65" ht="16.5" thickTop="1" thickBot="1" x14ac:dyDescent="0.3">
      <c r="A22" s="82" t="s">
        <v>124</v>
      </c>
      <c r="B22" s="82" t="s">
        <v>254</v>
      </c>
      <c r="C22" s="82" t="s">
        <v>255</v>
      </c>
      <c r="D22" s="42">
        <f t="shared" si="0"/>
        <v>7</v>
      </c>
      <c r="E22" s="43" t="str">
        <f t="shared" si="1"/>
        <v>2nd</v>
      </c>
      <c r="F22" s="44">
        <f t="shared" si="2"/>
        <v>0</v>
      </c>
      <c r="G22" s="44">
        <f t="shared" si="3"/>
        <v>6</v>
      </c>
      <c r="H22" s="44">
        <f t="shared" si="4"/>
        <v>0</v>
      </c>
      <c r="I22" s="44">
        <f t="shared" si="5"/>
        <v>1</v>
      </c>
      <c r="J22" s="41"/>
      <c r="K22" s="41"/>
      <c r="L22" s="41"/>
      <c r="M22" s="41"/>
      <c r="N22" s="41"/>
      <c r="O22" s="41"/>
      <c r="P22" s="41"/>
      <c r="Q22" s="41"/>
      <c r="R22" s="41"/>
      <c r="S22" s="41">
        <v>6</v>
      </c>
      <c r="T22" s="41"/>
      <c r="U22" s="41"/>
      <c r="V22" s="41"/>
      <c r="W22" s="41"/>
      <c r="X22" s="41"/>
      <c r="Y22" s="41"/>
      <c r="Z22" s="41"/>
      <c r="AA22" s="41"/>
      <c r="AB22" s="41"/>
      <c r="AC22" s="41">
        <v>1</v>
      </c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</row>
    <row r="23" spans="1:65" ht="16.5" thickTop="1" thickBot="1" x14ac:dyDescent="0.3">
      <c r="A23" s="82" t="s">
        <v>290</v>
      </c>
      <c r="B23" s="82" t="s">
        <v>291</v>
      </c>
      <c r="C23" s="82" t="s">
        <v>292</v>
      </c>
      <c r="D23" s="42">
        <f t="shared" si="0"/>
        <v>5</v>
      </c>
      <c r="E23" s="43" t="str">
        <f t="shared" si="1"/>
        <v>2nd</v>
      </c>
      <c r="F23" s="44">
        <f t="shared" si="2"/>
        <v>0</v>
      </c>
      <c r="G23" s="44">
        <f t="shared" si="3"/>
        <v>4</v>
      </c>
      <c r="H23" s="44">
        <f t="shared" si="4"/>
        <v>0</v>
      </c>
      <c r="I23" s="44">
        <f t="shared" si="5"/>
        <v>1</v>
      </c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>
        <v>1</v>
      </c>
      <c r="AD23" s="41"/>
      <c r="AE23" s="41">
        <v>4</v>
      </c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</row>
    <row r="24" spans="1:65" ht="16.5" thickTop="1" thickBot="1" x14ac:dyDescent="0.3">
      <c r="A24" s="82" t="s">
        <v>279</v>
      </c>
      <c r="B24" s="82" t="s">
        <v>280</v>
      </c>
      <c r="C24" s="82" t="s">
        <v>281</v>
      </c>
      <c r="D24" s="42">
        <f t="shared" si="0"/>
        <v>2</v>
      </c>
      <c r="E24" s="43" t="str">
        <f t="shared" si="1"/>
        <v>2nd</v>
      </c>
      <c r="F24" s="44">
        <f t="shared" si="2"/>
        <v>0</v>
      </c>
      <c r="G24" s="44">
        <f t="shared" si="3"/>
        <v>1</v>
      </c>
      <c r="H24" s="44">
        <f t="shared" si="4"/>
        <v>1</v>
      </c>
      <c r="I24" s="44">
        <f t="shared" si="5"/>
        <v>0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>
        <v>1</v>
      </c>
      <c r="AC24" s="41"/>
      <c r="AD24" s="41"/>
      <c r="AE24" s="41">
        <v>1</v>
      </c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</row>
    <row r="25" spans="1:65" ht="16.5" thickTop="1" thickBot="1" x14ac:dyDescent="0.3">
      <c r="A25" s="82" t="s">
        <v>194</v>
      </c>
      <c r="B25" s="82" t="s">
        <v>197</v>
      </c>
      <c r="C25" s="82" t="s">
        <v>7</v>
      </c>
      <c r="D25" s="42">
        <f t="shared" si="0"/>
        <v>37</v>
      </c>
      <c r="E25" s="43" t="str">
        <f t="shared" si="1"/>
        <v>3rd</v>
      </c>
      <c r="F25" s="44">
        <f t="shared" si="2"/>
        <v>0</v>
      </c>
      <c r="G25" s="44">
        <f t="shared" si="3"/>
        <v>0</v>
      </c>
      <c r="H25" s="44">
        <f t="shared" si="4"/>
        <v>20</v>
      </c>
      <c r="I25" s="44">
        <f t="shared" si="5"/>
        <v>17</v>
      </c>
      <c r="J25" s="41"/>
      <c r="K25" s="41"/>
      <c r="L25" s="41">
        <v>1</v>
      </c>
      <c r="M25" s="41"/>
      <c r="N25" s="41"/>
      <c r="O25" s="41"/>
      <c r="P25" s="41">
        <v>1</v>
      </c>
      <c r="Q25" s="41"/>
      <c r="R25" s="41"/>
      <c r="S25" s="41"/>
      <c r="T25" s="41">
        <v>8</v>
      </c>
      <c r="U25" s="41"/>
      <c r="V25" s="41"/>
      <c r="W25" s="41"/>
      <c r="X25" s="41">
        <v>10</v>
      </c>
      <c r="Y25" s="41"/>
      <c r="Z25" s="41"/>
      <c r="AA25" s="41"/>
      <c r="AB25" s="41"/>
      <c r="AC25" s="41">
        <v>7</v>
      </c>
      <c r="AD25" s="41"/>
      <c r="AE25" s="41"/>
      <c r="AF25" s="41"/>
      <c r="AG25" s="41">
        <v>10</v>
      </c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</row>
    <row r="26" spans="1:65" ht="16.5" thickTop="1" thickBot="1" x14ac:dyDescent="0.3">
      <c r="A26" s="82" t="s">
        <v>60</v>
      </c>
      <c r="B26" s="82" t="s">
        <v>61</v>
      </c>
      <c r="C26" s="82" t="s">
        <v>62</v>
      </c>
      <c r="D26" s="42">
        <f t="shared" si="0"/>
        <v>32</v>
      </c>
      <c r="E26" s="43" t="str">
        <f t="shared" si="1"/>
        <v>3rd</v>
      </c>
      <c r="F26" s="44">
        <f t="shared" si="2"/>
        <v>0</v>
      </c>
      <c r="G26" s="44">
        <f t="shared" si="3"/>
        <v>5</v>
      </c>
      <c r="H26" s="44">
        <f t="shared" si="4"/>
        <v>26</v>
      </c>
      <c r="I26" s="44">
        <f t="shared" si="5"/>
        <v>1</v>
      </c>
      <c r="J26" s="41"/>
      <c r="K26" s="41"/>
      <c r="L26" s="41">
        <v>6</v>
      </c>
      <c r="M26" s="41"/>
      <c r="N26" s="41"/>
      <c r="O26" s="41"/>
      <c r="P26" s="41">
        <v>10</v>
      </c>
      <c r="Q26" s="41"/>
      <c r="R26" s="41"/>
      <c r="S26" s="41"/>
      <c r="T26" s="41">
        <v>10</v>
      </c>
      <c r="U26" s="41"/>
      <c r="V26" s="41"/>
      <c r="W26" s="41">
        <v>2</v>
      </c>
      <c r="X26" s="41"/>
      <c r="Y26" s="41"/>
      <c r="Z26" s="41"/>
      <c r="AA26" s="41"/>
      <c r="AB26" s="41"/>
      <c r="AC26" s="41">
        <v>1</v>
      </c>
      <c r="AD26" s="41"/>
      <c r="AE26" s="41">
        <v>3</v>
      </c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</row>
    <row r="27" spans="1:65" ht="16.5" thickTop="1" thickBot="1" x14ac:dyDescent="0.3">
      <c r="A27" s="82" t="s">
        <v>2</v>
      </c>
      <c r="B27" s="82" t="s">
        <v>3</v>
      </c>
      <c r="C27" s="82" t="s">
        <v>96</v>
      </c>
      <c r="D27" s="42">
        <f t="shared" si="0"/>
        <v>29</v>
      </c>
      <c r="E27" s="43" t="str">
        <f t="shared" si="1"/>
        <v>3rd</v>
      </c>
      <c r="F27" s="44">
        <f t="shared" si="2"/>
        <v>0</v>
      </c>
      <c r="G27" s="44">
        <f t="shared" si="3"/>
        <v>7</v>
      </c>
      <c r="H27" s="44">
        <f t="shared" si="4"/>
        <v>22</v>
      </c>
      <c r="I27" s="44">
        <f t="shared" si="5"/>
        <v>0</v>
      </c>
      <c r="J27" s="41"/>
      <c r="K27" s="41"/>
      <c r="L27" s="41">
        <v>10</v>
      </c>
      <c r="M27" s="41"/>
      <c r="N27" s="41"/>
      <c r="O27" s="41">
        <v>5</v>
      </c>
      <c r="P27" s="41"/>
      <c r="Q27" s="41"/>
      <c r="R27" s="41"/>
      <c r="S27" s="41"/>
      <c r="T27" s="41">
        <v>9</v>
      </c>
      <c r="U27" s="41"/>
      <c r="V27" s="41"/>
      <c r="W27" s="41"/>
      <c r="X27" s="41"/>
      <c r="Y27" s="41"/>
      <c r="Z27" s="41"/>
      <c r="AA27" s="41"/>
      <c r="AB27" s="41">
        <v>3</v>
      </c>
      <c r="AC27" s="41"/>
      <c r="AD27" s="41"/>
      <c r="AE27" s="41">
        <v>2</v>
      </c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</row>
    <row r="28" spans="1:65" ht="16.5" thickTop="1" thickBot="1" x14ac:dyDescent="0.3">
      <c r="A28" s="82" t="s">
        <v>202</v>
      </c>
      <c r="B28" s="82" t="s">
        <v>203</v>
      </c>
      <c r="C28" s="82" t="s">
        <v>204</v>
      </c>
      <c r="D28" s="42">
        <f t="shared" si="0"/>
        <v>29</v>
      </c>
      <c r="E28" s="43" t="str">
        <f t="shared" si="1"/>
        <v>3rd</v>
      </c>
      <c r="F28" s="44">
        <f t="shared" si="2"/>
        <v>0</v>
      </c>
      <c r="G28" s="44">
        <f t="shared" si="3"/>
        <v>0</v>
      </c>
      <c r="H28" s="44">
        <f t="shared" si="4"/>
        <v>21</v>
      </c>
      <c r="I28" s="44">
        <f t="shared" si="5"/>
        <v>8</v>
      </c>
      <c r="J28" s="41"/>
      <c r="K28" s="41"/>
      <c r="L28" s="41"/>
      <c r="M28" s="41">
        <v>1</v>
      </c>
      <c r="N28" s="41"/>
      <c r="O28" s="41"/>
      <c r="P28" s="41"/>
      <c r="Q28" s="41">
        <v>7</v>
      </c>
      <c r="R28" s="41"/>
      <c r="S28" s="41"/>
      <c r="T28" s="41">
        <v>3</v>
      </c>
      <c r="U28" s="41"/>
      <c r="V28" s="41"/>
      <c r="W28" s="41"/>
      <c r="X28" s="41">
        <v>8</v>
      </c>
      <c r="Y28" s="41"/>
      <c r="Z28" s="41"/>
      <c r="AA28" s="41"/>
      <c r="AB28" s="41">
        <v>1</v>
      </c>
      <c r="AC28" s="41"/>
      <c r="AD28" s="41"/>
      <c r="AE28" s="41"/>
      <c r="AF28" s="41">
        <v>9</v>
      </c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</row>
    <row r="29" spans="1:65" ht="16.5" thickTop="1" thickBot="1" x14ac:dyDescent="0.3">
      <c r="A29" s="82" t="s">
        <v>80</v>
      </c>
      <c r="B29" s="82" t="s">
        <v>81</v>
      </c>
      <c r="C29" s="82" t="s">
        <v>82</v>
      </c>
      <c r="D29" s="42">
        <f t="shared" si="0"/>
        <v>28</v>
      </c>
      <c r="E29" s="43" t="str">
        <f t="shared" si="1"/>
        <v>3rd</v>
      </c>
      <c r="F29" s="44">
        <f t="shared" si="2"/>
        <v>0</v>
      </c>
      <c r="G29" s="44">
        <f t="shared" si="3"/>
        <v>8</v>
      </c>
      <c r="H29" s="44">
        <f t="shared" si="4"/>
        <v>10</v>
      </c>
      <c r="I29" s="44">
        <f t="shared" si="5"/>
        <v>10</v>
      </c>
      <c r="J29" s="41"/>
      <c r="K29" s="41"/>
      <c r="L29" s="41"/>
      <c r="M29" s="41">
        <v>1</v>
      </c>
      <c r="N29" s="41"/>
      <c r="O29" s="41"/>
      <c r="P29" s="41"/>
      <c r="Q29" s="41">
        <v>1</v>
      </c>
      <c r="R29" s="41"/>
      <c r="S29" s="41">
        <v>4</v>
      </c>
      <c r="T29" s="41"/>
      <c r="U29" s="41">
        <v>7</v>
      </c>
      <c r="V29" s="41"/>
      <c r="W29" s="41">
        <v>4</v>
      </c>
      <c r="X29" s="41"/>
      <c r="Y29" s="41"/>
      <c r="Z29" s="41"/>
      <c r="AA29" s="41"/>
      <c r="AB29" s="41"/>
      <c r="AC29" s="41">
        <v>1</v>
      </c>
      <c r="AD29" s="41"/>
      <c r="AE29" s="41"/>
      <c r="AF29" s="41">
        <v>10</v>
      </c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</row>
    <row r="30" spans="1:65" ht="16.5" thickTop="1" thickBot="1" x14ac:dyDescent="0.3">
      <c r="A30" s="82" t="s">
        <v>84</v>
      </c>
      <c r="B30" s="82" t="s">
        <v>85</v>
      </c>
      <c r="C30" s="82" t="s">
        <v>86</v>
      </c>
      <c r="D30" s="42">
        <f t="shared" si="0"/>
        <v>27</v>
      </c>
      <c r="E30" s="43" t="str">
        <f t="shared" si="1"/>
        <v>3rd</v>
      </c>
      <c r="F30" s="44">
        <f t="shared" si="2"/>
        <v>5</v>
      </c>
      <c r="G30" s="44">
        <f t="shared" si="3"/>
        <v>9</v>
      </c>
      <c r="H30" s="44">
        <f t="shared" si="4"/>
        <v>13</v>
      </c>
      <c r="I30" s="44">
        <f t="shared" si="5"/>
        <v>0</v>
      </c>
      <c r="J30" s="41"/>
      <c r="K30" s="41"/>
      <c r="L30" s="41">
        <v>4</v>
      </c>
      <c r="M30" s="41"/>
      <c r="N30" s="41"/>
      <c r="O30" s="41"/>
      <c r="P30" s="41">
        <v>2</v>
      </c>
      <c r="Q30" s="41"/>
      <c r="R30" s="41"/>
      <c r="S30" s="41">
        <v>1</v>
      </c>
      <c r="T30" s="41"/>
      <c r="U30" s="41"/>
      <c r="V30" s="41">
        <v>5</v>
      </c>
      <c r="W30" s="41"/>
      <c r="X30" s="41"/>
      <c r="Y30" s="41"/>
      <c r="Z30" s="41"/>
      <c r="AA30" s="41"/>
      <c r="AB30" s="41">
        <v>7</v>
      </c>
      <c r="AC30" s="41"/>
      <c r="AD30" s="41"/>
      <c r="AE30" s="41">
        <v>8</v>
      </c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</row>
    <row r="31" spans="1:65" ht="16.5" thickTop="1" thickBot="1" x14ac:dyDescent="0.3">
      <c r="A31" s="82" t="s">
        <v>225</v>
      </c>
      <c r="B31" s="82" t="s">
        <v>244</v>
      </c>
      <c r="C31" s="82" t="s">
        <v>245</v>
      </c>
      <c r="D31" s="42">
        <f t="shared" si="0"/>
        <v>25</v>
      </c>
      <c r="E31" s="43" t="str">
        <f t="shared" si="1"/>
        <v>3rd</v>
      </c>
      <c r="F31" s="44">
        <f t="shared" si="2"/>
        <v>0</v>
      </c>
      <c r="G31" s="44">
        <f t="shared" si="3"/>
        <v>0</v>
      </c>
      <c r="H31" s="44">
        <f t="shared" si="4"/>
        <v>14</v>
      </c>
      <c r="I31" s="44">
        <f t="shared" si="5"/>
        <v>11</v>
      </c>
      <c r="J31" s="41"/>
      <c r="K31" s="41"/>
      <c r="L31" s="41"/>
      <c r="M31" s="41"/>
      <c r="N31" s="41"/>
      <c r="O31" s="41"/>
      <c r="P31" s="41"/>
      <c r="Q31" s="41">
        <v>10</v>
      </c>
      <c r="R31" s="41"/>
      <c r="S31" s="41"/>
      <c r="T31" s="41">
        <v>1</v>
      </c>
      <c r="U31" s="41"/>
      <c r="V31" s="41"/>
      <c r="W31" s="41"/>
      <c r="X31" s="41">
        <v>6</v>
      </c>
      <c r="Y31" s="41"/>
      <c r="Z31" s="41"/>
      <c r="AA31" s="41"/>
      <c r="AB31" s="41"/>
      <c r="AC31" s="41">
        <v>1</v>
      </c>
      <c r="AD31" s="41"/>
      <c r="AE31" s="41"/>
      <c r="AF31" s="41">
        <v>7</v>
      </c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</row>
    <row r="32" spans="1:65" ht="16.5" thickTop="1" thickBot="1" x14ac:dyDescent="0.3">
      <c r="A32" s="82" t="s">
        <v>66</v>
      </c>
      <c r="B32" s="82" t="s">
        <v>67</v>
      </c>
      <c r="C32" s="82" t="s">
        <v>68</v>
      </c>
      <c r="D32" s="42">
        <f t="shared" si="0"/>
        <v>20</v>
      </c>
      <c r="E32" s="43" t="str">
        <f t="shared" si="1"/>
        <v>3rd</v>
      </c>
      <c r="F32" s="44">
        <f t="shared" si="2"/>
        <v>0</v>
      </c>
      <c r="G32" s="44">
        <f t="shared" si="3"/>
        <v>0</v>
      </c>
      <c r="H32" s="44">
        <f t="shared" si="4"/>
        <v>20</v>
      </c>
      <c r="I32" s="44">
        <f t="shared" si="5"/>
        <v>0</v>
      </c>
      <c r="J32" s="41"/>
      <c r="K32" s="41"/>
      <c r="L32" s="41">
        <v>9</v>
      </c>
      <c r="M32" s="41"/>
      <c r="N32" s="41"/>
      <c r="O32" s="41"/>
      <c r="P32" s="41">
        <v>1</v>
      </c>
      <c r="Q32" s="41"/>
      <c r="R32" s="41"/>
      <c r="S32" s="41"/>
      <c r="T32" s="41">
        <v>1</v>
      </c>
      <c r="U32" s="41"/>
      <c r="V32" s="41"/>
      <c r="W32" s="41"/>
      <c r="X32" s="41">
        <v>7</v>
      </c>
      <c r="Y32" s="41"/>
      <c r="Z32" s="41"/>
      <c r="AA32" s="41"/>
      <c r="AB32" s="41">
        <v>1</v>
      </c>
      <c r="AC32" s="41"/>
      <c r="AD32" s="41"/>
      <c r="AE32" s="41"/>
      <c r="AF32" s="41">
        <v>1</v>
      </c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</row>
    <row r="33" spans="1:65" ht="16.5" thickTop="1" thickBot="1" x14ac:dyDescent="0.3">
      <c r="A33" s="82" t="s">
        <v>100</v>
      </c>
      <c r="B33" s="82" t="s">
        <v>101</v>
      </c>
      <c r="C33" s="82" t="s">
        <v>102</v>
      </c>
      <c r="D33" s="42">
        <f t="shared" si="0"/>
        <v>20</v>
      </c>
      <c r="E33" s="43" t="str">
        <f t="shared" si="1"/>
        <v>3rd</v>
      </c>
      <c r="F33" s="44">
        <f t="shared" si="2"/>
        <v>0</v>
      </c>
      <c r="G33" s="44">
        <f t="shared" si="3"/>
        <v>0</v>
      </c>
      <c r="H33" s="44">
        <f t="shared" si="4"/>
        <v>19</v>
      </c>
      <c r="I33" s="44">
        <f t="shared" si="5"/>
        <v>1</v>
      </c>
      <c r="J33" s="41"/>
      <c r="K33" s="41"/>
      <c r="L33" s="41"/>
      <c r="M33" s="41">
        <v>1</v>
      </c>
      <c r="N33" s="41"/>
      <c r="O33" s="41"/>
      <c r="P33" s="41">
        <v>9</v>
      </c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>
        <v>2</v>
      </c>
      <c r="AC33" s="41"/>
      <c r="AD33" s="41"/>
      <c r="AE33" s="41"/>
      <c r="AF33" s="41">
        <v>8</v>
      </c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</row>
    <row r="34" spans="1:65" ht="16.5" thickTop="1" thickBot="1" x14ac:dyDescent="0.3">
      <c r="A34" s="82" t="s">
        <v>136</v>
      </c>
      <c r="B34" s="82" t="s">
        <v>111</v>
      </c>
      <c r="C34" s="82" t="s">
        <v>137</v>
      </c>
      <c r="D34" s="42">
        <f t="shared" si="0"/>
        <v>19</v>
      </c>
      <c r="E34" s="43" t="str">
        <f t="shared" si="1"/>
        <v>3rd</v>
      </c>
      <c r="F34" s="44">
        <f t="shared" si="2"/>
        <v>0</v>
      </c>
      <c r="G34" s="44">
        <f t="shared" si="3"/>
        <v>0</v>
      </c>
      <c r="H34" s="44">
        <f t="shared" si="4"/>
        <v>14</v>
      </c>
      <c r="I34" s="44">
        <f t="shared" si="5"/>
        <v>5</v>
      </c>
      <c r="J34" s="41"/>
      <c r="K34" s="41"/>
      <c r="L34" s="41">
        <v>1</v>
      </c>
      <c r="M34" s="41"/>
      <c r="N34" s="41"/>
      <c r="O34" s="41"/>
      <c r="P34" s="41"/>
      <c r="Q34" s="41">
        <v>5</v>
      </c>
      <c r="R34" s="41"/>
      <c r="S34" s="41"/>
      <c r="T34" s="41">
        <v>7</v>
      </c>
      <c r="U34" s="41"/>
      <c r="V34" s="41"/>
      <c r="W34" s="41"/>
      <c r="X34" s="41">
        <v>2</v>
      </c>
      <c r="Y34" s="41"/>
      <c r="Z34" s="41"/>
      <c r="AA34" s="41"/>
      <c r="AB34" s="41">
        <v>1</v>
      </c>
      <c r="AC34" s="41"/>
      <c r="AD34" s="41"/>
      <c r="AE34" s="41"/>
      <c r="AF34" s="41">
        <v>3</v>
      </c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</row>
    <row r="35" spans="1:65" ht="16.5" thickTop="1" thickBot="1" x14ac:dyDescent="0.3">
      <c r="A35" s="82" t="s">
        <v>103</v>
      </c>
      <c r="B35" s="82" t="s">
        <v>104</v>
      </c>
      <c r="C35" s="82" t="s">
        <v>105</v>
      </c>
      <c r="D35" s="42">
        <f t="shared" ref="D35:D66" si="6">F35+G35+H35+I35</f>
        <v>16</v>
      </c>
      <c r="E35" s="43" t="str">
        <f t="shared" ref="E35:E66" si="7">IF(SUM(F35:I35)=0,"4th",IF(AND(F35&gt;=G35,AND(F35&gt;=H35,F35&gt;=I35)),"1st",IF(AND(G35&gt;=H35,G35&gt;=I35),"2nd",IF(H35&gt;=I35,"3rd","4th"))))</f>
        <v>3rd</v>
      </c>
      <c r="F35" s="44">
        <f t="shared" ref="F35:F66" si="8">J35+N35+R35+V35+Z35+AD35+AH35+AL35+AP35+BJ35+AT35+AX35+BF35+BB35</f>
        <v>0</v>
      </c>
      <c r="G35" s="44">
        <f t="shared" ref="G35:G66" si="9">K35+O35+S35+W35+AA35+AE35+AI35+AM35+AQ35+BK35+AU35+AY35+BG35+BC35</f>
        <v>1</v>
      </c>
      <c r="H35" s="44">
        <f t="shared" ref="H35:H66" si="10">L35+P35+T35+X35+AB35+AF35+AJ35+AN35+AR35+BL35+AV35+AZ35+BH35+BD35</f>
        <v>14</v>
      </c>
      <c r="I35" s="44">
        <f t="shared" ref="I35:I66" si="11">M35+Q35+U35+Y35+AC35+AG35+AK35+AO35+AS35+BM35+AW35+BA35+BI35+BE35</f>
        <v>1</v>
      </c>
      <c r="J35" s="41"/>
      <c r="K35" s="41"/>
      <c r="L35" s="41">
        <v>8</v>
      </c>
      <c r="M35" s="41"/>
      <c r="N35" s="41"/>
      <c r="O35" s="41"/>
      <c r="P35" s="41"/>
      <c r="Q35" s="41">
        <v>1</v>
      </c>
      <c r="R35" s="41"/>
      <c r="S35" s="41"/>
      <c r="T35" s="41">
        <v>5</v>
      </c>
      <c r="U35" s="41"/>
      <c r="V35" s="41"/>
      <c r="W35" s="41">
        <v>1</v>
      </c>
      <c r="X35" s="41"/>
      <c r="Y35" s="41"/>
      <c r="Z35" s="41"/>
      <c r="AA35" s="41"/>
      <c r="AB35" s="41">
        <v>1</v>
      </c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</row>
    <row r="36" spans="1:65" ht="16.5" thickTop="1" thickBot="1" x14ac:dyDescent="0.3">
      <c r="A36" s="82" t="s">
        <v>90</v>
      </c>
      <c r="B36" s="82" t="s">
        <v>91</v>
      </c>
      <c r="C36" s="82" t="s">
        <v>92</v>
      </c>
      <c r="D36" s="42">
        <f t="shared" si="6"/>
        <v>14</v>
      </c>
      <c r="E36" s="43" t="str">
        <f t="shared" si="7"/>
        <v>3rd</v>
      </c>
      <c r="F36" s="44">
        <f t="shared" si="8"/>
        <v>0</v>
      </c>
      <c r="G36" s="44">
        <f t="shared" si="9"/>
        <v>0</v>
      </c>
      <c r="H36" s="44">
        <f t="shared" si="10"/>
        <v>12</v>
      </c>
      <c r="I36" s="44">
        <f t="shared" si="11"/>
        <v>2</v>
      </c>
      <c r="J36" s="41"/>
      <c r="K36" s="41"/>
      <c r="L36" s="41">
        <v>5</v>
      </c>
      <c r="M36" s="41"/>
      <c r="N36" s="41"/>
      <c r="O36" s="41"/>
      <c r="P36" s="41">
        <v>1</v>
      </c>
      <c r="Q36" s="41"/>
      <c r="R36" s="41"/>
      <c r="S36" s="41"/>
      <c r="T36" s="41">
        <v>1</v>
      </c>
      <c r="U36" s="41"/>
      <c r="V36" s="41"/>
      <c r="W36" s="41"/>
      <c r="X36" s="41"/>
      <c r="Y36" s="41">
        <v>1</v>
      </c>
      <c r="Z36" s="41"/>
      <c r="AA36" s="41"/>
      <c r="AB36" s="41">
        <v>5</v>
      </c>
      <c r="AC36" s="41"/>
      <c r="AD36" s="41"/>
      <c r="AE36" s="41"/>
      <c r="AF36" s="41"/>
      <c r="AG36" s="41">
        <v>1</v>
      </c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</row>
    <row r="37" spans="1:65" ht="16.5" thickTop="1" thickBot="1" x14ac:dyDescent="0.3">
      <c r="A37" s="82" t="s">
        <v>55</v>
      </c>
      <c r="B37" s="82" t="s">
        <v>78</v>
      </c>
      <c r="C37" s="82" t="s">
        <v>56</v>
      </c>
      <c r="D37" s="42">
        <f t="shared" si="6"/>
        <v>8</v>
      </c>
      <c r="E37" s="43" t="str">
        <f t="shared" si="7"/>
        <v>3rd</v>
      </c>
      <c r="F37" s="44">
        <f t="shared" si="8"/>
        <v>0</v>
      </c>
      <c r="G37" s="44">
        <f t="shared" si="9"/>
        <v>0</v>
      </c>
      <c r="H37" s="44">
        <f t="shared" si="10"/>
        <v>6</v>
      </c>
      <c r="I37" s="44">
        <f t="shared" si="11"/>
        <v>2</v>
      </c>
      <c r="J37" s="41"/>
      <c r="K37" s="41"/>
      <c r="L37" s="41"/>
      <c r="M37" s="41">
        <v>1</v>
      </c>
      <c r="N37" s="41"/>
      <c r="O37" s="41"/>
      <c r="P37" s="41">
        <v>1</v>
      </c>
      <c r="Q37" s="41"/>
      <c r="R37" s="41"/>
      <c r="S37" s="41"/>
      <c r="T37" s="41">
        <v>1</v>
      </c>
      <c r="U37" s="41"/>
      <c r="V37" s="41"/>
      <c r="W37" s="41"/>
      <c r="X37" s="41">
        <v>3</v>
      </c>
      <c r="Y37" s="41"/>
      <c r="Z37" s="41"/>
      <c r="AA37" s="41"/>
      <c r="AB37" s="41"/>
      <c r="AC37" s="41">
        <v>1</v>
      </c>
      <c r="AD37" s="41"/>
      <c r="AE37" s="41"/>
      <c r="AF37" s="41">
        <v>1</v>
      </c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</row>
    <row r="38" spans="1:65" ht="16.5" thickTop="1" thickBot="1" x14ac:dyDescent="0.3">
      <c r="A38" s="82" t="s">
        <v>215</v>
      </c>
      <c r="B38" s="82" t="s">
        <v>145</v>
      </c>
      <c r="C38" s="82" t="s">
        <v>238</v>
      </c>
      <c r="D38" s="42">
        <f t="shared" si="6"/>
        <v>8</v>
      </c>
      <c r="E38" s="43" t="str">
        <f t="shared" si="7"/>
        <v>3rd</v>
      </c>
      <c r="F38" s="44">
        <f t="shared" si="8"/>
        <v>0</v>
      </c>
      <c r="G38" s="44">
        <f t="shared" si="9"/>
        <v>0</v>
      </c>
      <c r="H38" s="44">
        <f t="shared" si="10"/>
        <v>6</v>
      </c>
      <c r="I38" s="44">
        <f t="shared" si="11"/>
        <v>2</v>
      </c>
      <c r="J38" s="41"/>
      <c r="K38" s="41"/>
      <c r="L38" s="41"/>
      <c r="M38" s="41"/>
      <c r="N38" s="41"/>
      <c r="O38" s="41"/>
      <c r="P38" s="41"/>
      <c r="Q38" s="41">
        <v>1</v>
      </c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>
        <v>1</v>
      </c>
      <c r="AD38" s="41"/>
      <c r="AE38" s="41"/>
      <c r="AF38" s="41">
        <v>6</v>
      </c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</row>
    <row r="39" spans="1:65" ht="16.5" thickTop="1" thickBot="1" x14ac:dyDescent="0.3">
      <c r="A39" s="82" t="s">
        <v>181</v>
      </c>
      <c r="B39" s="82" t="s">
        <v>182</v>
      </c>
      <c r="C39" s="82" t="s">
        <v>183</v>
      </c>
      <c r="D39" s="42">
        <f t="shared" si="6"/>
        <v>7</v>
      </c>
      <c r="E39" s="43" t="str">
        <f t="shared" si="7"/>
        <v>3rd</v>
      </c>
      <c r="F39" s="44">
        <f t="shared" si="8"/>
        <v>0</v>
      </c>
      <c r="G39" s="44">
        <f t="shared" si="9"/>
        <v>0</v>
      </c>
      <c r="H39" s="44">
        <f t="shared" si="10"/>
        <v>7</v>
      </c>
      <c r="I39" s="44">
        <f t="shared" si="11"/>
        <v>0</v>
      </c>
      <c r="J39" s="41"/>
      <c r="K39" s="41"/>
      <c r="L39" s="41">
        <v>7</v>
      </c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</row>
    <row r="40" spans="1:65" ht="16.5" thickTop="1" thickBot="1" x14ac:dyDescent="0.3">
      <c r="A40" s="82" t="s">
        <v>124</v>
      </c>
      <c r="B40" s="82" t="s">
        <v>254</v>
      </c>
      <c r="C40" s="82" t="s">
        <v>256</v>
      </c>
      <c r="D40" s="42">
        <f t="shared" si="6"/>
        <v>6</v>
      </c>
      <c r="E40" s="43" t="str">
        <f t="shared" si="7"/>
        <v>3rd</v>
      </c>
      <c r="F40" s="44">
        <f t="shared" si="8"/>
        <v>0</v>
      </c>
      <c r="G40" s="44">
        <f t="shared" si="9"/>
        <v>0</v>
      </c>
      <c r="H40" s="44">
        <f t="shared" si="10"/>
        <v>5</v>
      </c>
      <c r="I40" s="44">
        <f t="shared" si="11"/>
        <v>1</v>
      </c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>
        <v>4</v>
      </c>
      <c r="U40" s="41"/>
      <c r="V40" s="41"/>
      <c r="W40" s="41"/>
      <c r="X40" s="41"/>
      <c r="Y40" s="41"/>
      <c r="Z40" s="41"/>
      <c r="AA40" s="41"/>
      <c r="AB40" s="41"/>
      <c r="AC40" s="41">
        <v>1</v>
      </c>
      <c r="AD40" s="41"/>
      <c r="AE40" s="41"/>
      <c r="AF40" s="41">
        <v>1</v>
      </c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</row>
    <row r="41" spans="1:65" ht="16.5" thickTop="1" thickBot="1" x14ac:dyDescent="0.3">
      <c r="A41" s="82" t="s">
        <v>133</v>
      </c>
      <c r="B41" s="82" t="s">
        <v>134</v>
      </c>
      <c r="C41" s="82" t="s">
        <v>135</v>
      </c>
      <c r="D41" s="42">
        <f t="shared" si="6"/>
        <v>4</v>
      </c>
      <c r="E41" s="43" t="str">
        <f t="shared" si="7"/>
        <v>3rd</v>
      </c>
      <c r="F41" s="44">
        <f t="shared" si="8"/>
        <v>0</v>
      </c>
      <c r="G41" s="44">
        <f t="shared" si="9"/>
        <v>0</v>
      </c>
      <c r="H41" s="44">
        <f t="shared" si="10"/>
        <v>3</v>
      </c>
      <c r="I41" s="44">
        <f t="shared" si="11"/>
        <v>1</v>
      </c>
      <c r="J41" s="41"/>
      <c r="K41" s="41"/>
      <c r="L41" s="41">
        <v>2</v>
      </c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>
        <v>1</v>
      </c>
      <c r="AD41" s="41"/>
      <c r="AE41" s="41"/>
      <c r="AF41" s="41">
        <v>1</v>
      </c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</row>
    <row r="42" spans="1:65" ht="16.5" thickTop="1" thickBot="1" x14ac:dyDescent="0.3">
      <c r="A42" s="82" t="s">
        <v>178</v>
      </c>
      <c r="B42" s="82" t="s">
        <v>179</v>
      </c>
      <c r="C42" s="82" t="s">
        <v>180</v>
      </c>
      <c r="D42" s="42">
        <f t="shared" si="6"/>
        <v>2</v>
      </c>
      <c r="E42" s="43" t="str">
        <f t="shared" si="7"/>
        <v>3rd</v>
      </c>
      <c r="F42" s="44">
        <f t="shared" si="8"/>
        <v>0</v>
      </c>
      <c r="G42" s="44">
        <f t="shared" si="9"/>
        <v>0</v>
      </c>
      <c r="H42" s="44">
        <f t="shared" si="10"/>
        <v>1</v>
      </c>
      <c r="I42" s="44">
        <f t="shared" si="11"/>
        <v>1</v>
      </c>
      <c r="J42" s="41"/>
      <c r="K42" s="41"/>
      <c r="L42" s="41"/>
      <c r="M42" s="41">
        <v>1</v>
      </c>
      <c r="N42" s="41"/>
      <c r="O42" s="41"/>
      <c r="P42" s="41">
        <v>1</v>
      </c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</row>
    <row r="43" spans="1:65" ht="16.5" thickTop="1" thickBot="1" x14ac:dyDescent="0.3">
      <c r="A43" s="82" t="s">
        <v>156</v>
      </c>
      <c r="B43" s="82" t="s">
        <v>257</v>
      </c>
      <c r="C43" s="82" t="s">
        <v>258</v>
      </c>
      <c r="D43" s="42">
        <f t="shared" si="6"/>
        <v>2</v>
      </c>
      <c r="E43" s="43" t="str">
        <f t="shared" si="7"/>
        <v>3rd</v>
      </c>
      <c r="F43" s="44">
        <f t="shared" si="8"/>
        <v>0</v>
      </c>
      <c r="G43" s="44">
        <f t="shared" si="9"/>
        <v>0</v>
      </c>
      <c r="H43" s="44">
        <f t="shared" si="10"/>
        <v>2</v>
      </c>
      <c r="I43" s="44">
        <f t="shared" si="11"/>
        <v>0</v>
      </c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>
        <v>2</v>
      </c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</row>
    <row r="44" spans="1:65" ht="16.5" thickTop="1" thickBot="1" x14ac:dyDescent="0.3">
      <c r="A44" s="82" t="s">
        <v>205</v>
      </c>
      <c r="B44" s="82" t="s">
        <v>206</v>
      </c>
      <c r="C44" s="82" t="s">
        <v>207</v>
      </c>
      <c r="D44" s="42">
        <f t="shared" si="6"/>
        <v>2</v>
      </c>
      <c r="E44" s="43" t="str">
        <f t="shared" si="7"/>
        <v>3rd</v>
      </c>
      <c r="F44" s="44">
        <f t="shared" si="8"/>
        <v>0</v>
      </c>
      <c r="G44" s="44">
        <f t="shared" si="9"/>
        <v>0</v>
      </c>
      <c r="H44" s="44">
        <f t="shared" si="10"/>
        <v>1</v>
      </c>
      <c r="I44" s="44">
        <f t="shared" si="11"/>
        <v>1</v>
      </c>
      <c r="J44" s="41"/>
      <c r="K44" s="41"/>
      <c r="L44" s="41">
        <v>1</v>
      </c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>
        <v>1</v>
      </c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</row>
    <row r="45" spans="1:65" ht="16.5" thickTop="1" thickBot="1" x14ac:dyDescent="0.3">
      <c r="A45" s="82" t="s">
        <v>276</v>
      </c>
      <c r="B45" s="82" t="s">
        <v>285</v>
      </c>
      <c r="C45" s="82" t="s">
        <v>289</v>
      </c>
      <c r="D45" s="42">
        <f t="shared" si="6"/>
        <v>2</v>
      </c>
      <c r="E45" s="43" t="str">
        <f t="shared" si="7"/>
        <v>3rd</v>
      </c>
      <c r="F45" s="44">
        <f t="shared" si="8"/>
        <v>0</v>
      </c>
      <c r="G45" s="44">
        <f t="shared" si="9"/>
        <v>0</v>
      </c>
      <c r="H45" s="44">
        <f t="shared" si="10"/>
        <v>1</v>
      </c>
      <c r="I45" s="44">
        <f t="shared" si="11"/>
        <v>1</v>
      </c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6"/>
      <c r="AA45" s="41"/>
      <c r="AB45" s="41"/>
      <c r="AC45" s="41">
        <v>1</v>
      </c>
      <c r="AD45" s="41"/>
      <c r="AE45" s="41"/>
      <c r="AF45" s="41">
        <v>1</v>
      </c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</row>
    <row r="46" spans="1:65" ht="16.5" thickTop="1" thickBot="1" x14ac:dyDescent="0.3">
      <c r="A46" s="82" t="s">
        <v>110</v>
      </c>
      <c r="B46" s="82" t="s">
        <v>111</v>
      </c>
      <c r="C46" s="82" t="s">
        <v>112</v>
      </c>
      <c r="D46" s="42">
        <f t="shared" si="6"/>
        <v>1</v>
      </c>
      <c r="E46" s="43" t="str">
        <f t="shared" si="7"/>
        <v>3rd</v>
      </c>
      <c r="F46" s="44">
        <f t="shared" si="8"/>
        <v>0</v>
      </c>
      <c r="G46" s="44">
        <f t="shared" si="9"/>
        <v>0</v>
      </c>
      <c r="H46" s="44">
        <f t="shared" si="10"/>
        <v>1</v>
      </c>
      <c r="I46" s="44">
        <f t="shared" si="11"/>
        <v>0</v>
      </c>
      <c r="J46" s="41"/>
      <c r="K46" s="41"/>
      <c r="L46" s="41">
        <v>1</v>
      </c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</row>
    <row r="47" spans="1:65" ht="16.5" thickTop="1" thickBot="1" x14ac:dyDescent="0.3">
      <c r="A47" s="82" t="s">
        <v>199</v>
      </c>
      <c r="B47" s="82" t="s">
        <v>200</v>
      </c>
      <c r="C47" s="82" t="s">
        <v>201</v>
      </c>
      <c r="D47" s="42">
        <f t="shared" si="6"/>
        <v>1</v>
      </c>
      <c r="E47" s="43" t="str">
        <f t="shared" si="7"/>
        <v>3rd</v>
      </c>
      <c r="F47" s="44">
        <f t="shared" si="8"/>
        <v>0</v>
      </c>
      <c r="G47" s="44">
        <f t="shared" si="9"/>
        <v>0</v>
      </c>
      <c r="H47" s="44">
        <f t="shared" si="10"/>
        <v>1</v>
      </c>
      <c r="I47" s="44">
        <f t="shared" si="11"/>
        <v>0</v>
      </c>
      <c r="J47" s="41"/>
      <c r="K47" s="41"/>
      <c r="L47" s="41">
        <v>1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</row>
    <row r="48" spans="1:65" ht="16.5" thickTop="1" thickBot="1" x14ac:dyDescent="0.3">
      <c r="A48" s="82" t="s">
        <v>262</v>
      </c>
      <c r="B48" s="82" t="s">
        <v>263</v>
      </c>
      <c r="C48" s="82" t="s">
        <v>264</v>
      </c>
      <c r="D48" s="42">
        <f t="shared" si="6"/>
        <v>1</v>
      </c>
      <c r="E48" s="43" t="str">
        <f t="shared" si="7"/>
        <v>3rd</v>
      </c>
      <c r="F48" s="44">
        <f t="shared" si="8"/>
        <v>0</v>
      </c>
      <c r="G48" s="44">
        <f t="shared" si="9"/>
        <v>0</v>
      </c>
      <c r="H48" s="44">
        <f t="shared" si="10"/>
        <v>1</v>
      </c>
      <c r="I48" s="44">
        <f t="shared" si="11"/>
        <v>0</v>
      </c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>
        <v>1</v>
      </c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</row>
    <row r="49" spans="1:65" ht="16.5" thickTop="1" thickBot="1" x14ac:dyDescent="0.3">
      <c r="A49" s="82" t="s">
        <v>156</v>
      </c>
      <c r="B49" s="82" t="s">
        <v>250</v>
      </c>
      <c r="C49" s="82" t="s">
        <v>259</v>
      </c>
      <c r="D49" s="42">
        <f t="shared" si="6"/>
        <v>1</v>
      </c>
      <c r="E49" s="43" t="str">
        <f t="shared" si="7"/>
        <v>3rd</v>
      </c>
      <c r="F49" s="44">
        <f t="shared" si="8"/>
        <v>0</v>
      </c>
      <c r="G49" s="44">
        <f t="shared" si="9"/>
        <v>0</v>
      </c>
      <c r="H49" s="44">
        <f t="shared" si="10"/>
        <v>1</v>
      </c>
      <c r="I49" s="44">
        <f t="shared" si="11"/>
        <v>0</v>
      </c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>
        <v>1</v>
      </c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</row>
    <row r="50" spans="1:65" ht="16.5" thickTop="1" thickBot="1" x14ac:dyDescent="0.3">
      <c r="A50" s="82" t="s">
        <v>5</v>
      </c>
      <c r="B50" s="82" t="s">
        <v>4</v>
      </c>
      <c r="C50" s="82" t="s">
        <v>31</v>
      </c>
      <c r="D50" s="42">
        <f t="shared" si="6"/>
        <v>31</v>
      </c>
      <c r="E50" s="43" t="str">
        <f t="shared" si="7"/>
        <v>4th</v>
      </c>
      <c r="F50" s="44">
        <f t="shared" si="8"/>
        <v>0</v>
      </c>
      <c r="G50" s="44">
        <f t="shared" si="9"/>
        <v>0</v>
      </c>
      <c r="H50" s="44">
        <f t="shared" si="10"/>
        <v>0</v>
      </c>
      <c r="I50" s="44">
        <f t="shared" si="11"/>
        <v>31</v>
      </c>
      <c r="J50" s="41"/>
      <c r="K50" s="41"/>
      <c r="L50" s="41"/>
      <c r="M50" s="41">
        <v>1</v>
      </c>
      <c r="N50" s="41"/>
      <c r="O50" s="41"/>
      <c r="P50" s="41"/>
      <c r="Q50" s="41">
        <v>4</v>
      </c>
      <c r="R50" s="41"/>
      <c r="S50" s="41"/>
      <c r="T50" s="41"/>
      <c r="U50" s="41">
        <v>9</v>
      </c>
      <c r="V50" s="41"/>
      <c r="W50" s="41"/>
      <c r="X50" s="41"/>
      <c r="Y50" s="41">
        <v>9</v>
      </c>
      <c r="Z50" s="41"/>
      <c r="AA50" s="41"/>
      <c r="AB50" s="41"/>
      <c r="AC50" s="41">
        <v>1</v>
      </c>
      <c r="AD50" s="41"/>
      <c r="AE50" s="41"/>
      <c r="AF50" s="41"/>
      <c r="AG50" s="41">
        <v>7</v>
      </c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</row>
    <row r="51" spans="1:65" ht="16.5" thickTop="1" thickBot="1" x14ac:dyDescent="0.3">
      <c r="A51" s="82" t="s">
        <v>215</v>
      </c>
      <c r="B51" s="82" t="s">
        <v>216</v>
      </c>
      <c r="C51" s="82" t="s">
        <v>217</v>
      </c>
      <c r="D51" s="42">
        <f t="shared" si="6"/>
        <v>30</v>
      </c>
      <c r="E51" s="43" t="str">
        <f t="shared" si="7"/>
        <v>4th</v>
      </c>
      <c r="F51" s="44">
        <f t="shared" si="8"/>
        <v>0</v>
      </c>
      <c r="G51" s="44">
        <f t="shared" si="9"/>
        <v>0</v>
      </c>
      <c r="H51" s="44">
        <f t="shared" si="10"/>
        <v>1</v>
      </c>
      <c r="I51" s="44">
        <f t="shared" si="11"/>
        <v>29</v>
      </c>
      <c r="J51" s="41"/>
      <c r="K51" s="41"/>
      <c r="L51" s="41"/>
      <c r="M51" s="41">
        <v>9</v>
      </c>
      <c r="N51" s="41"/>
      <c r="O51" s="41"/>
      <c r="P51" s="41"/>
      <c r="Q51" s="41">
        <v>1</v>
      </c>
      <c r="R51" s="41"/>
      <c r="S51" s="41"/>
      <c r="T51" s="41"/>
      <c r="U51" s="41">
        <v>10</v>
      </c>
      <c r="V51" s="41"/>
      <c r="W51" s="41"/>
      <c r="X51" s="41"/>
      <c r="Y51" s="41">
        <v>8</v>
      </c>
      <c r="Z51" s="41"/>
      <c r="AA51" s="41"/>
      <c r="AB51" s="41"/>
      <c r="AC51" s="41">
        <v>1</v>
      </c>
      <c r="AD51" s="41"/>
      <c r="AE51" s="41"/>
      <c r="AF51" s="41">
        <v>1</v>
      </c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</row>
    <row r="52" spans="1:65" ht="16.5" thickTop="1" thickBot="1" x14ac:dyDescent="0.3">
      <c r="A52" s="82" t="s">
        <v>63</v>
      </c>
      <c r="B52" s="82" t="s">
        <v>64</v>
      </c>
      <c r="C52" s="94" t="s">
        <v>65</v>
      </c>
      <c r="D52" s="42">
        <f t="shared" si="6"/>
        <v>29</v>
      </c>
      <c r="E52" s="43" t="str">
        <f t="shared" si="7"/>
        <v>4th</v>
      </c>
      <c r="F52" s="44">
        <f t="shared" si="8"/>
        <v>0</v>
      </c>
      <c r="G52" s="44">
        <f t="shared" si="9"/>
        <v>7</v>
      </c>
      <c r="H52" s="44">
        <f t="shared" si="10"/>
        <v>10</v>
      </c>
      <c r="I52" s="44">
        <f t="shared" si="11"/>
        <v>12</v>
      </c>
      <c r="J52" s="41"/>
      <c r="K52" s="41"/>
      <c r="L52" s="41"/>
      <c r="M52" s="41">
        <v>1</v>
      </c>
      <c r="N52" s="41"/>
      <c r="O52" s="41"/>
      <c r="P52" s="41"/>
      <c r="Q52" s="41">
        <v>1</v>
      </c>
      <c r="R52" s="41"/>
      <c r="S52" s="41"/>
      <c r="T52" s="41">
        <v>1</v>
      </c>
      <c r="U52" s="41"/>
      <c r="V52" s="41"/>
      <c r="W52" s="41"/>
      <c r="X52" s="41">
        <v>9</v>
      </c>
      <c r="Y52" s="41"/>
      <c r="Z52" s="41"/>
      <c r="AA52" s="41"/>
      <c r="AB52" s="41"/>
      <c r="AC52" s="41">
        <v>10</v>
      </c>
      <c r="AD52" s="41"/>
      <c r="AE52" s="41">
        <v>7</v>
      </c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</row>
    <row r="53" spans="1:65" ht="16.5" thickTop="1" thickBot="1" x14ac:dyDescent="0.3">
      <c r="A53" s="82" t="s">
        <v>49</v>
      </c>
      <c r="B53" s="82" t="s">
        <v>50</v>
      </c>
      <c r="C53" s="82" t="s">
        <v>261</v>
      </c>
      <c r="D53" s="42">
        <f t="shared" si="6"/>
        <v>27</v>
      </c>
      <c r="E53" s="43" t="str">
        <f t="shared" si="7"/>
        <v>4th</v>
      </c>
      <c r="F53" s="44">
        <f t="shared" si="8"/>
        <v>0</v>
      </c>
      <c r="G53" s="44">
        <f t="shared" si="9"/>
        <v>5</v>
      </c>
      <c r="H53" s="44">
        <f t="shared" si="10"/>
        <v>5</v>
      </c>
      <c r="I53" s="44">
        <f t="shared" si="11"/>
        <v>17</v>
      </c>
      <c r="J53" s="41"/>
      <c r="K53" s="41"/>
      <c r="L53" s="41"/>
      <c r="M53" s="41"/>
      <c r="N53" s="41"/>
      <c r="O53" s="41"/>
      <c r="P53" s="41"/>
      <c r="Q53" s="41"/>
      <c r="R53" s="41"/>
      <c r="S53" s="41">
        <v>5</v>
      </c>
      <c r="T53" s="41"/>
      <c r="U53" s="41"/>
      <c r="V53" s="41"/>
      <c r="W53" s="41"/>
      <c r="X53" s="41">
        <v>5</v>
      </c>
      <c r="Y53" s="41"/>
      <c r="Z53" s="41"/>
      <c r="AA53" s="41"/>
      <c r="AB53" s="41"/>
      <c r="AC53" s="41">
        <v>8</v>
      </c>
      <c r="AD53" s="41"/>
      <c r="AE53" s="41"/>
      <c r="AF53" s="41"/>
      <c r="AG53" s="41">
        <v>9</v>
      </c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</row>
    <row r="54" spans="1:65" ht="16.5" thickTop="1" thickBot="1" x14ac:dyDescent="0.3">
      <c r="A54" s="82" t="s">
        <v>191</v>
      </c>
      <c r="B54" s="82" t="s">
        <v>192</v>
      </c>
      <c r="C54" s="82" t="s">
        <v>193</v>
      </c>
      <c r="D54" s="42">
        <f t="shared" si="6"/>
        <v>24</v>
      </c>
      <c r="E54" s="43" t="str">
        <f t="shared" si="7"/>
        <v>4th</v>
      </c>
      <c r="F54" s="44">
        <f t="shared" si="8"/>
        <v>0</v>
      </c>
      <c r="G54" s="44">
        <f t="shared" si="9"/>
        <v>0</v>
      </c>
      <c r="H54" s="44">
        <f t="shared" si="10"/>
        <v>6</v>
      </c>
      <c r="I54" s="44">
        <f t="shared" si="11"/>
        <v>18</v>
      </c>
      <c r="J54" s="41"/>
      <c r="K54" s="41"/>
      <c r="L54" s="41"/>
      <c r="M54" s="41">
        <v>5</v>
      </c>
      <c r="N54" s="41"/>
      <c r="O54" s="41"/>
      <c r="P54" s="41"/>
      <c r="Q54" s="41">
        <v>8</v>
      </c>
      <c r="R54" s="41"/>
      <c r="S54" s="41"/>
      <c r="T54" s="41">
        <v>6</v>
      </c>
      <c r="U54" s="41"/>
      <c r="V54" s="41"/>
      <c r="W54" s="41"/>
      <c r="X54" s="41"/>
      <c r="Y54" s="41">
        <v>2</v>
      </c>
      <c r="Z54" s="41"/>
      <c r="AA54" s="41"/>
      <c r="AB54" s="41"/>
      <c r="AC54" s="41">
        <v>1</v>
      </c>
      <c r="AD54" s="41"/>
      <c r="AE54" s="41"/>
      <c r="AF54" s="41"/>
      <c r="AG54" s="41">
        <v>2</v>
      </c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</row>
    <row r="55" spans="1:65" ht="16.5" thickTop="1" thickBot="1" x14ac:dyDescent="0.3">
      <c r="A55" s="82" t="s">
        <v>219</v>
      </c>
      <c r="B55" s="82" t="s">
        <v>206</v>
      </c>
      <c r="C55" s="82" t="s">
        <v>220</v>
      </c>
      <c r="D55" s="42">
        <f t="shared" si="6"/>
        <v>23</v>
      </c>
      <c r="E55" s="43" t="str">
        <f t="shared" si="7"/>
        <v>4th</v>
      </c>
      <c r="F55" s="44">
        <f t="shared" si="8"/>
        <v>0</v>
      </c>
      <c r="G55" s="44">
        <f t="shared" si="9"/>
        <v>0</v>
      </c>
      <c r="H55" s="44">
        <f t="shared" si="10"/>
        <v>1</v>
      </c>
      <c r="I55" s="44">
        <f t="shared" si="11"/>
        <v>22</v>
      </c>
      <c r="J55" s="41"/>
      <c r="K55" s="41"/>
      <c r="L55" s="41"/>
      <c r="M55" s="41">
        <v>4</v>
      </c>
      <c r="N55" s="41"/>
      <c r="O55" s="41"/>
      <c r="P55" s="41"/>
      <c r="Q55" s="41">
        <v>1</v>
      </c>
      <c r="R55" s="41"/>
      <c r="S55" s="41"/>
      <c r="T55" s="41"/>
      <c r="U55" s="41">
        <v>5</v>
      </c>
      <c r="V55" s="41"/>
      <c r="W55" s="41"/>
      <c r="X55" s="41"/>
      <c r="Y55" s="41">
        <v>6</v>
      </c>
      <c r="Z55" s="41"/>
      <c r="AA55" s="41"/>
      <c r="AB55" s="41"/>
      <c r="AC55" s="41">
        <v>6</v>
      </c>
      <c r="AD55" s="41"/>
      <c r="AE55" s="41"/>
      <c r="AF55" s="41">
        <v>1</v>
      </c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</row>
    <row r="56" spans="1:65" ht="16.5" thickTop="1" thickBot="1" x14ac:dyDescent="0.3">
      <c r="A56" s="82" t="s">
        <v>147</v>
      </c>
      <c r="B56" s="82" t="s">
        <v>148</v>
      </c>
      <c r="C56" s="82" t="s">
        <v>149</v>
      </c>
      <c r="D56" s="42">
        <f t="shared" si="6"/>
        <v>19</v>
      </c>
      <c r="E56" s="43" t="str">
        <f t="shared" si="7"/>
        <v>4th</v>
      </c>
      <c r="F56" s="44">
        <f t="shared" si="8"/>
        <v>0</v>
      </c>
      <c r="G56" s="44">
        <f t="shared" si="9"/>
        <v>0</v>
      </c>
      <c r="H56" s="44">
        <f t="shared" si="10"/>
        <v>5</v>
      </c>
      <c r="I56" s="44">
        <f t="shared" si="11"/>
        <v>14</v>
      </c>
      <c r="J56" s="41"/>
      <c r="K56" s="41"/>
      <c r="L56" s="41"/>
      <c r="M56" s="41">
        <v>1</v>
      </c>
      <c r="N56" s="41"/>
      <c r="O56" s="41"/>
      <c r="P56" s="41"/>
      <c r="Q56" s="41">
        <v>1</v>
      </c>
      <c r="R56" s="41"/>
      <c r="S56" s="41"/>
      <c r="T56" s="41">
        <v>1</v>
      </c>
      <c r="U56" s="41"/>
      <c r="V56" s="41"/>
      <c r="W56" s="41"/>
      <c r="X56" s="41"/>
      <c r="Y56" s="41">
        <v>3</v>
      </c>
      <c r="Z56" s="41"/>
      <c r="AA56" s="41"/>
      <c r="AB56" s="41"/>
      <c r="AC56" s="41">
        <v>9</v>
      </c>
      <c r="AD56" s="41"/>
      <c r="AE56" s="41"/>
      <c r="AF56" s="41">
        <v>4</v>
      </c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</row>
    <row r="57" spans="1:65" ht="16.5" thickTop="1" thickBot="1" x14ac:dyDescent="0.3">
      <c r="A57" s="82" t="s">
        <v>165</v>
      </c>
      <c r="B57" s="82" t="s">
        <v>166</v>
      </c>
      <c r="C57" s="82" t="s">
        <v>167</v>
      </c>
      <c r="D57" s="42">
        <f t="shared" si="6"/>
        <v>18</v>
      </c>
      <c r="E57" s="43" t="str">
        <f t="shared" si="7"/>
        <v>4th</v>
      </c>
      <c r="F57" s="44">
        <f t="shared" si="8"/>
        <v>0</v>
      </c>
      <c r="G57" s="44">
        <f t="shared" si="9"/>
        <v>0</v>
      </c>
      <c r="H57" s="44">
        <f t="shared" si="10"/>
        <v>2</v>
      </c>
      <c r="I57" s="44">
        <f t="shared" si="11"/>
        <v>16</v>
      </c>
      <c r="J57" s="41"/>
      <c r="K57" s="41"/>
      <c r="L57" s="41"/>
      <c r="M57" s="41">
        <v>3</v>
      </c>
      <c r="N57" s="41"/>
      <c r="O57" s="41"/>
      <c r="P57" s="41"/>
      <c r="Q57" s="41"/>
      <c r="R57" s="41"/>
      <c r="S57" s="41"/>
      <c r="T57" s="41">
        <v>1</v>
      </c>
      <c r="U57" s="41"/>
      <c r="V57" s="41"/>
      <c r="W57" s="41"/>
      <c r="X57" s="41"/>
      <c r="Y57" s="41">
        <v>10</v>
      </c>
      <c r="Z57" s="41"/>
      <c r="AA57" s="41"/>
      <c r="AB57" s="41"/>
      <c r="AC57" s="41">
        <v>3</v>
      </c>
      <c r="AD57" s="41"/>
      <c r="AE57" s="41"/>
      <c r="AF57" s="41">
        <v>1</v>
      </c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</row>
    <row r="58" spans="1:65" ht="16.5" thickTop="1" thickBot="1" x14ac:dyDescent="0.3">
      <c r="A58" s="82" t="s">
        <v>239</v>
      </c>
      <c r="B58" s="82" t="s">
        <v>227</v>
      </c>
      <c r="C58" s="82" t="s">
        <v>240</v>
      </c>
      <c r="D58" s="42">
        <f t="shared" si="6"/>
        <v>17</v>
      </c>
      <c r="E58" s="43" t="str">
        <f t="shared" si="7"/>
        <v>4th</v>
      </c>
      <c r="F58" s="44">
        <f t="shared" si="8"/>
        <v>0</v>
      </c>
      <c r="G58" s="44">
        <f t="shared" si="9"/>
        <v>5</v>
      </c>
      <c r="H58" s="44">
        <f t="shared" si="10"/>
        <v>3</v>
      </c>
      <c r="I58" s="44">
        <f t="shared" si="11"/>
        <v>9</v>
      </c>
      <c r="J58" s="41"/>
      <c r="K58" s="41"/>
      <c r="L58" s="41"/>
      <c r="M58" s="41"/>
      <c r="N58" s="41"/>
      <c r="O58" s="41"/>
      <c r="P58" s="41"/>
      <c r="Q58" s="41">
        <v>9</v>
      </c>
      <c r="R58" s="41"/>
      <c r="S58" s="41"/>
      <c r="T58" s="41">
        <v>1</v>
      </c>
      <c r="U58" s="41"/>
      <c r="V58" s="41"/>
      <c r="W58" s="41">
        <v>5</v>
      </c>
      <c r="X58" s="41"/>
      <c r="Y58" s="41"/>
      <c r="Z58" s="41"/>
      <c r="AA58" s="41"/>
      <c r="AB58" s="41">
        <v>1</v>
      </c>
      <c r="AC58" s="41"/>
      <c r="AD58" s="41"/>
      <c r="AE58" s="41"/>
      <c r="AF58" s="41">
        <v>1</v>
      </c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</row>
    <row r="59" spans="1:65" ht="16.5" thickTop="1" thickBot="1" x14ac:dyDescent="0.3">
      <c r="A59" s="82" t="s">
        <v>229</v>
      </c>
      <c r="B59" s="82" t="s">
        <v>61</v>
      </c>
      <c r="C59" s="82" t="s">
        <v>230</v>
      </c>
      <c r="D59" s="42">
        <f t="shared" si="6"/>
        <v>17</v>
      </c>
      <c r="E59" s="43" t="str">
        <f t="shared" si="7"/>
        <v>4th</v>
      </c>
      <c r="F59" s="44">
        <f t="shared" si="8"/>
        <v>0</v>
      </c>
      <c r="G59" s="44">
        <f t="shared" si="9"/>
        <v>0</v>
      </c>
      <c r="H59" s="44">
        <f t="shared" si="10"/>
        <v>0</v>
      </c>
      <c r="I59" s="44">
        <f t="shared" si="11"/>
        <v>17</v>
      </c>
      <c r="J59" s="41"/>
      <c r="K59" s="41"/>
      <c r="L59" s="41"/>
      <c r="M59" s="41"/>
      <c r="N59" s="41"/>
      <c r="O59" s="41"/>
      <c r="P59" s="41"/>
      <c r="Q59" s="41">
        <v>3</v>
      </c>
      <c r="R59" s="41"/>
      <c r="S59" s="41"/>
      <c r="T59" s="41"/>
      <c r="U59" s="41"/>
      <c r="V59" s="41"/>
      <c r="W59" s="41"/>
      <c r="X59" s="41"/>
      <c r="Y59" s="41">
        <v>7</v>
      </c>
      <c r="Z59" s="41"/>
      <c r="AA59" s="41"/>
      <c r="AB59" s="41"/>
      <c r="AC59" s="41">
        <v>1</v>
      </c>
      <c r="AD59" s="41"/>
      <c r="AE59" s="41"/>
      <c r="AF59" s="41"/>
      <c r="AG59" s="41">
        <v>6</v>
      </c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</row>
    <row r="60" spans="1:65" ht="16.5" thickTop="1" thickBot="1" x14ac:dyDescent="0.3">
      <c r="A60" s="82" t="s">
        <v>153</v>
      </c>
      <c r="B60" s="82" t="s">
        <v>154</v>
      </c>
      <c r="C60" s="82" t="s">
        <v>155</v>
      </c>
      <c r="D60" s="42">
        <f t="shared" si="6"/>
        <v>16</v>
      </c>
      <c r="E60" s="43" t="str">
        <f t="shared" si="7"/>
        <v>4th</v>
      </c>
      <c r="F60" s="44">
        <f t="shared" si="8"/>
        <v>0</v>
      </c>
      <c r="G60" s="44">
        <f t="shared" si="9"/>
        <v>0</v>
      </c>
      <c r="H60" s="44">
        <f t="shared" si="10"/>
        <v>4</v>
      </c>
      <c r="I60" s="44">
        <f t="shared" si="11"/>
        <v>12</v>
      </c>
      <c r="J60" s="41"/>
      <c r="K60" s="41"/>
      <c r="L60" s="41"/>
      <c r="M60" s="41">
        <v>7</v>
      </c>
      <c r="N60" s="41"/>
      <c r="O60" s="41"/>
      <c r="P60" s="41"/>
      <c r="Q60" s="41">
        <v>1</v>
      </c>
      <c r="R60" s="41"/>
      <c r="S60" s="41"/>
      <c r="T60" s="41"/>
      <c r="U60" s="41">
        <v>4</v>
      </c>
      <c r="V60" s="41"/>
      <c r="W60" s="41"/>
      <c r="X60" s="41">
        <v>4</v>
      </c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</row>
    <row r="61" spans="1:65" ht="16.5" thickTop="1" thickBot="1" x14ac:dyDescent="0.3">
      <c r="A61" s="82" t="s">
        <v>21</v>
      </c>
      <c r="B61" s="82" t="s">
        <v>127</v>
      </c>
      <c r="C61" s="82" t="s">
        <v>128</v>
      </c>
      <c r="D61" s="42">
        <f t="shared" si="6"/>
        <v>16</v>
      </c>
      <c r="E61" s="43" t="str">
        <f t="shared" si="7"/>
        <v>4th</v>
      </c>
      <c r="F61" s="44">
        <f t="shared" si="8"/>
        <v>0</v>
      </c>
      <c r="G61" s="44">
        <f t="shared" si="9"/>
        <v>0</v>
      </c>
      <c r="H61" s="44">
        <f t="shared" si="10"/>
        <v>2</v>
      </c>
      <c r="I61" s="44">
        <f t="shared" si="11"/>
        <v>14</v>
      </c>
      <c r="J61" s="41"/>
      <c r="K61" s="41"/>
      <c r="L61" s="41"/>
      <c r="M61" s="41">
        <v>10</v>
      </c>
      <c r="N61" s="41"/>
      <c r="O61" s="41"/>
      <c r="P61" s="41">
        <v>1</v>
      </c>
      <c r="Q61" s="41"/>
      <c r="R61" s="41"/>
      <c r="S61" s="41"/>
      <c r="T61" s="41"/>
      <c r="U61" s="41">
        <v>3</v>
      </c>
      <c r="V61" s="41"/>
      <c r="W61" s="41"/>
      <c r="X61" s="41"/>
      <c r="Y61" s="41">
        <v>1</v>
      </c>
      <c r="Z61" s="41"/>
      <c r="AA61" s="41"/>
      <c r="AB61" s="41"/>
      <c r="AC61" s="41"/>
      <c r="AD61" s="41"/>
      <c r="AE61" s="41"/>
      <c r="AF61" s="41">
        <v>1</v>
      </c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</row>
    <row r="62" spans="1:65" ht="16.5" thickTop="1" thickBot="1" x14ac:dyDescent="0.3">
      <c r="A62" s="82" t="s">
        <v>107</v>
      </c>
      <c r="B62" s="82" t="s">
        <v>108</v>
      </c>
      <c r="C62" s="82" t="s">
        <v>109</v>
      </c>
      <c r="D62" s="42">
        <f t="shared" si="6"/>
        <v>16</v>
      </c>
      <c r="E62" s="43" t="str">
        <f t="shared" si="7"/>
        <v>4th</v>
      </c>
      <c r="F62" s="44">
        <f t="shared" si="8"/>
        <v>0</v>
      </c>
      <c r="G62" s="44">
        <f t="shared" si="9"/>
        <v>0</v>
      </c>
      <c r="H62" s="44">
        <f t="shared" si="10"/>
        <v>0</v>
      </c>
      <c r="I62" s="44">
        <f t="shared" si="11"/>
        <v>16</v>
      </c>
      <c r="J62" s="41"/>
      <c r="K62" s="41"/>
      <c r="L62" s="41"/>
      <c r="M62" s="41">
        <v>1</v>
      </c>
      <c r="N62" s="41"/>
      <c r="O62" s="41"/>
      <c r="P62" s="41"/>
      <c r="Q62" s="41">
        <v>1</v>
      </c>
      <c r="R62" s="41"/>
      <c r="S62" s="41"/>
      <c r="T62" s="41"/>
      <c r="U62" s="41">
        <v>6</v>
      </c>
      <c r="V62" s="41"/>
      <c r="W62" s="41"/>
      <c r="X62" s="41"/>
      <c r="Y62" s="41">
        <v>4</v>
      </c>
      <c r="Z62" s="46"/>
      <c r="AA62" s="41"/>
      <c r="AB62" s="41"/>
      <c r="AC62" s="41">
        <v>1</v>
      </c>
      <c r="AD62" s="41"/>
      <c r="AE62" s="41"/>
      <c r="AF62" s="41"/>
      <c r="AG62" s="41">
        <v>3</v>
      </c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</row>
    <row r="63" spans="1:65" ht="16.5" thickTop="1" thickBot="1" x14ac:dyDescent="0.3">
      <c r="A63" s="82" t="s">
        <v>2</v>
      </c>
      <c r="B63" s="82" t="s">
        <v>98</v>
      </c>
      <c r="C63" s="82" t="s">
        <v>99</v>
      </c>
      <c r="D63" s="42">
        <f t="shared" si="6"/>
        <v>15</v>
      </c>
      <c r="E63" s="43" t="str">
        <f t="shared" si="7"/>
        <v>4th</v>
      </c>
      <c r="F63" s="44">
        <f t="shared" si="8"/>
        <v>0</v>
      </c>
      <c r="G63" s="44">
        <f t="shared" si="9"/>
        <v>6</v>
      </c>
      <c r="H63" s="44">
        <f t="shared" si="10"/>
        <v>2</v>
      </c>
      <c r="I63" s="44">
        <f t="shared" si="11"/>
        <v>7</v>
      </c>
      <c r="J63" s="41"/>
      <c r="K63" s="41"/>
      <c r="L63" s="41"/>
      <c r="M63" s="41">
        <v>6</v>
      </c>
      <c r="N63" s="41"/>
      <c r="O63" s="41"/>
      <c r="P63" s="41"/>
      <c r="Q63" s="41">
        <v>1</v>
      </c>
      <c r="R63" s="41"/>
      <c r="S63" s="41"/>
      <c r="T63" s="41">
        <v>1</v>
      </c>
      <c r="U63" s="41"/>
      <c r="V63" s="41"/>
      <c r="W63" s="41"/>
      <c r="X63" s="41"/>
      <c r="Y63" s="41"/>
      <c r="Z63" s="41"/>
      <c r="AA63" s="41"/>
      <c r="AB63" s="41">
        <v>1</v>
      </c>
      <c r="AC63" s="41"/>
      <c r="AD63" s="41"/>
      <c r="AE63" s="41">
        <v>6</v>
      </c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</row>
    <row r="64" spans="1:65" ht="16.5" thickTop="1" thickBot="1" x14ac:dyDescent="0.3">
      <c r="A64" s="82" t="s">
        <v>113</v>
      </c>
      <c r="B64" s="82" t="s">
        <v>114</v>
      </c>
      <c r="C64" s="82" t="s">
        <v>115</v>
      </c>
      <c r="D64" s="42">
        <f t="shared" si="6"/>
        <v>15</v>
      </c>
      <c r="E64" s="43" t="str">
        <f t="shared" si="7"/>
        <v>4th</v>
      </c>
      <c r="F64" s="44">
        <f t="shared" si="8"/>
        <v>0</v>
      </c>
      <c r="G64" s="44">
        <f t="shared" si="9"/>
        <v>0</v>
      </c>
      <c r="H64" s="44">
        <f t="shared" si="10"/>
        <v>2</v>
      </c>
      <c r="I64" s="44">
        <f t="shared" si="11"/>
        <v>13</v>
      </c>
      <c r="J64" s="41"/>
      <c r="K64" s="41"/>
      <c r="L64" s="41">
        <v>1</v>
      </c>
      <c r="M64" s="41"/>
      <c r="N64" s="41"/>
      <c r="O64" s="41"/>
      <c r="P64" s="41">
        <v>1</v>
      </c>
      <c r="Q64" s="41"/>
      <c r="R64" s="41"/>
      <c r="S64" s="41"/>
      <c r="T64" s="41"/>
      <c r="U64" s="41">
        <v>1</v>
      </c>
      <c r="V64" s="41"/>
      <c r="W64" s="41"/>
      <c r="X64" s="41"/>
      <c r="Y64" s="41"/>
      <c r="Z64" s="41"/>
      <c r="AA64" s="41"/>
      <c r="AB64" s="41"/>
      <c r="AC64" s="41">
        <v>4</v>
      </c>
      <c r="AD64" s="41"/>
      <c r="AE64" s="41"/>
      <c r="AF64" s="41"/>
      <c r="AG64" s="41">
        <v>8</v>
      </c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</row>
    <row r="65" spans="1:65" ht="16.5" thickTop="1" thickBot="1" x14ac:dyDescent="0.3">
      <c r="A65" s="82" t="s">
        <v>144</v>
      </c>
      <c r="B65" s="82" t="s">
        <v>145</v>
      </c>
      <c r="C65" s="82" t="s">
        <v>146</v>
      </c>
      <c r="D65" s="42">
        <f t="shared" si="6"/>
        <v>10</v>
      </c>
      <c r="E65" s="43" t="str">
        <f t="shared" si="7"/>
        <v>4th</v>
      </c>
      <c r="F65" s="44">
        <f t="shared" si="8"/>
        <v>0</v>
      </c>
      <c r="G65" s="44">
        <f t="shared" si="9"/>
        <v>0</v>
      </c>
      <c r="H65" s="44">
        <f t="shared" si="10"/>
        <v>0</v>
      </c>
      <c r="I65" s="44">
        <f t="shared" si="11"/>
        <v>10</v>
      </c>
      <c r="J65" s="41"/>
      <c r="K65" s="41"/>
      <c r="L65" s="41"/>
      <c r="M65" s="41">
        <v>2</v>
      </c>
      <c r="N65" s="41"/>
      <c r="O65" s="41"/>
      <c r="P65" s="41"/>
      <c r="Q65" s="41"/>
      <c r="R65" s="41"/>
      <c r="S65" s="41"/>
      <c r="T65" s="41"/>
      <c r="U65" s="41">
        <v>8</v>
      </c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</row>
    <row r="66" spans="1:65" ht="16.5" thickTop="1" thickBot="1" x14ac:dyDescent="0.3">
      <c r="A66" s="82" t="s">
        <v>100</v>
      </c>
      <c r="B66" s="82" t="s">
        <v>101</v>
      </c>
      <c r="C66" s="82" t="s">
        <v>236</v>
      </c>
      <c r="D66" s="42">
        <f t="shared" si="6"/>
        <v>9</v>
      </c>
      <c r="E66" s="43" t="str">
        <f t="shared" si="7"/>
        <v>4th</v>
      </c>
      <c r="F66" s="44">
        <f t="shared" si="8"/>
        <v>0</v>
      </c>
      <c r="G66" s="44">
        <f t="shared" si="9"/>
        <v>0</v>
      </c>
      <c r="H66" s="44">
        <f t="shared" si="10"/>
        <v>2</v>
      </c>
      <c r="I66" s="44">
        <f t="shared" si="11"/>
        <v>7</v>
      </c>
      <c r="J66" s="41"/>
      <c r="K66" s="41"/>
      <c r="L66" s="41"/>
      <c r="M66" s="41"/>
      <c r="N66" s="41"/>
      <c r="O66" s="41"/>
      <c r="P66" s="41"/>
      <c r="Q66" s="41">
        <v>6</v>
      </c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>
        <v>1</v>
      </c>
      <c r="AD66" s="41"/>
      <c r="AE66" s="41"/>
      <c r="AF66" s="41">
        <v>2</v>
      </c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</row>
    <row r="67" spans="1:65" ht="16.5" thickTop="1" thickBot="1" x14ac:dyDescent="0.3">
      <c r="A67" s="82" t="s">
        <v>188</v>
      </c>
      <c r="B67" s="82" t="s">
        <v>189</v>
      </c>
      <c r="C67" s="82" t="s">
        <v>190</v>
      </c>
      <c r="D67" s="42">
        <f t="shared" ref="D67:D80" si="12">F67+G67+H67+I67</f>
        <v>7</v>
      </c>
      <c r="E67" s="43" t="str">
        <f t="shared" ref="E67:E80" si="13">IF(SUM(F67:I67)=0,"4th",IF(AND(F67&gt;=G67,AND(F67&gt;=H67,F67&gt;=I67)),"1st",IF(AND(G67&gt;=H67,G67&gt;=I67),"2nd",IF(H67&gt;=I67,"3rd","4th"))))</f>
        <v>4th</v>
      </c>
      <c r="F67" s="44">
        <f t="shared" ref="F67:F80" si="14">J67+N67+R67+V67+Z67+AD67+AH67+AL67+AP67+BJ67+AT67+AX67+BF67+BB67</f>
        <v>0</v>
      </c>
      <c r="G67" s="44">
        <f t="shared" ref="G67:G80" si="15">K67+O67+S67+W67+AA67+AE67+AI67+AM67+AQ67+BK67+AU67+AY67+BG67+BC67</f>
        <v>0</v>
      </c>
      <c r="H67" s="44">
        <f t="shared" ref="H67:H80" si="16">L67+P67+T67+X67+AB67+AF67+AJ67+AN67+AR67+BL67+AV67+AZ67+BH67+BD67</f>
        <v>0</v>
      </c>
      <c r="I67" s="44">
        <f t="shared" ref="I67:I80" si="17">M67+Q67+U67+Y67+AC67+AG67+AK67+AO67+AS67+BM67+AW67+BA67+BI67+BE67</f>
        <v>7</v>
      </c>
      <c r="J67" s="41"/>
      <c r="K67" s="41"/>
      <c r="L67" s="41"/>
      <c r="M67" s="41">
        <v>1</v>
      </c>
      <c r="N67" s="41"/>
      <c r="O67" s="41"/>
      <c r="P67" s="41"/>
      <c r="Q67" s="41"/>
      <c r="R67" s="41"/>
      <c r="S67" s="41"/>
      <c r="T67" s="41"/>
      <c r="U67" s="41">
        <v>1</v>
      </c>
      <c r="V67" s="41"/>
      <c r="W67" s="41"/>
      <c r="X67" s="41"/>
      <c r="Y67" s="41">
        <v>5</v>
      </c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</row>
    <row r="68" spans="1:65" ht="16.5" thickTop="1" thickBot="1" x14ac:dyDescent="0.3">
      <c r="A68" s="82" t="s">
        <v>282</v>
      </c>
      <c r="B68" s="82" t="s">
        <v>283</v>
      </c>
      <c r="C68" s="82" t="s">
        <v>284</v>
      </c>
      <c r="D68" s="42">
        <f t="shared" si="12"/>
        <v>6</v>
      </c>
      <c r="E68" s="43" t="str">
        <f t="shared" si="13"/>
        <v>4th</v>
      </c>
      <c r="F68" s="44">
        <f t="shared" si="14"/>
        <v>0</v>
      </c>
      <c r="G68" s="44">
        <f t="shared" si="15"/>
        <v>0</v>
      </c>
      <c r="H68" s="44">
        <f t="shared" si="16"/>
        <v>0</v>
      </c>
      <c r="I68" s="44">
        <f t="shared" si="17"/>
        <v>6</v>
      </c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>
        <v>5</v>
      </c>
      <c r="AD68" s="41"/>
      <c r="AE68" s="41"/>
      <c r="AF68" s="41"/>
      <c r="AG68" s="41">
        <v>1</v>
      </c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</row>
    <row r="69" spans="1:65" ht="16.5" thickTop="1" thickBot="1" x14ac:dyDescent="0.3">
      <c r="A69" s="82" t="s">
        <v>80</v>
      </c>
      <c r="B69" s="82" t="s">
        <v>81</v>
      </c>
      <c r="C69" s="82" t="s">
        <v>83</v>
      </c>
      <c r="D69" s="42">
        <f t="shared" si="12"/>
        <v>6</v>
      </c>
      <c r="E69" s="43" t="str">
        <f t="shared" si="13"/>
        <v>4th</v>
      </c>
      <c r="F69" s="44">
        <f t="shared" si="14"/>
        <v>0</v>
      </c>
      <c r="G69" s="44">
        <f t="shared" si="15"/>
        <v>0</v>
      </c>
      <c r="H69" s="44">
        <f t="shared" si="16"/>
        <v>1</v>
      </c>
      <c r="I69" s="44">
        <f t="shared" si="17"/>
        <v>5</v>
      </c>
      <c r="J69" s="41"/>
      <c r="K69" s="41"/>
      <c r="L69" s="41"/>
      <c r="M69" s="41">
        <v>1</v>
      </c>
      <c r="N69" s="41"/>
      <c r="O69" s="41"/>
      <c r="P69" s="41"/>
      <c r="Q69" s="41">
        <v>2</v>
      </c>
      <c r="R69" s="41"/>
      <c r="S69" s="41"/>
      <c r="T69" s="41"/>
      <c r="U69" s="41"/>
      <c r="V69" s="41"/>
      <c r="W69" s="41"/>
      <c r="X69" s="41"/>
      <c r="Y69" s="41">
        <v>1</v>
      </c>
      <c r="Z69" s="41"/>
      <c r="AA69" s="41"/>
      <c r="AB69" s="41"/>
      <c r="AC69" s="41">
        <v>1</v>
      </c>
      <c r="AD69" s="41"/>
      <c r="AE69" s="41"/>
      <c r="AF69" s="41">
        <v>1</v>
      </c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</row>
    <row r="70" spans="1:65" ht="16.5" thickTop="1" thickBot="1" x14ac:dyDescent="0.3">
      <c r="A70" s="82" t="s">
        <v>265</v>
      </c>
      <c r="B70" s="82" t="s">
        <v>266</v>
      </c>
      <c r="C70" s="82" t="s">
        <v>267</v>
      </c>
      <c r="D70" s="42">
        <f t="shared" si="12"/>
        <v>6</v>
      </c>
      <c r="E70" s="43" t="str">
        <f t="shared" si="13"/>
        <v>4th</v>
      </c>
      <c r="F70" s="44">
        <f t="shared" si="14"/>
        <v>0</v>
      </c>
      <c r="G70" s="44">
        <f t="shared" si="15"/>
        <v>0</v>
      </c>
      <c r="H70" s="44">
        <f t="shared" si="16"/>
        <v>0</v>
      </c>
      <c r="I70" s="44">
        <f t="shared" si="17"/>
        <v>6</v>
      </c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>
        <v>1</v>
      </c>
      <c r="AD70" s="41"/>
      <c r="AE70" s="41"/>
      <c r="AF70" s="41"/>
      <c r="AG70" s="41">
        <v>5</v>
      </c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</row>
    <row r="71" spans="1:65" ht="16.5" thickTop="1" thickBot="1" x14ac:dyDescent="0.3">
      <c r="A71" s="82" t="s">
        <v>21</v>
      </c>
      <c r="B71" s="82" t="s">
        <v>235</v>
      </c>
      <c r="C71" s="82" t="s">
        <v>248</v>
      </c>
      <c r="D71" s="42">
        <f t="shared" si="12"/>
        <v>5</v>
      </c>
      <c r="E71" s="43" t="str">
        <f t="shared" si="13"/>
        <v>4th</v>
      </c>
      <c r="F71" s="44">
        <f t="shared" si="14"/>
        <v>0</v>
      </c>
      <c r="G71" s="44">
        <f t="shared" si="15"/>
        <v>0</v>
      </c>
      <c r="H71" s="44">
        <f t="shared" si="16"/>
        <v>0</v>
      </c>
      <c r="I71" s="44">
        <f t="shared" si="17"/>
        <v>5</v>
      </c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>
        <v>1</v>
      </c>
      <c r="AD71" s="41"/>
      <c r="AE71" s="41"/>
      <c r="AF71" s="41"/>
      <c r="AG71" s="41">
        <v>4</v>
      </c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</row>
    <row r="72" spans="1:65" ht="16.5" thickTop="1" thickBot="1" x14ac:dyDescent="0.3">
      <c r="A72" s="82" t="s">
        <v>276</v>
      </c>
      <c r="B72" s="82" t="s">
        <v>285</v>
      </c>
      <c r="C72" s="82" t="s">
        <v>286</v>
      </c>
      <c r="D72" s="42">
        <f t="shared" si="12"/>
        <v>2</v>
      </c>
      <c r="E72" s="43" t="str">
        <f t="shared" si="13"/>
        <v>4th</v>
      </c>
      <c r="F72" s="44">
        <f t="shared" si="14"/>
        <v>0</v>
      </c>
      <c r="G72" s="44">
        <f t="shared" si="15"/>
        <v>0</v>
      </c>
      <c r="H72" s="44">
        <f t="shared" si="16"/>
        <v>0</v>
      </c>
      <c r="I72" s="44">
        <f t="shared" si="17"/>
        <v>2</v>
      </c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>
        <v>1</v>
      </c>
      <c r="AD72" s="41"/>
      <c r="AE72" s="41"/>
      <c r="AF72" s="41"/>
      <c r="AG72" s="41">
        <v>1</v>
      </c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</row>
    <row r="73" spans="1:65" ht="16.5" thickTop="1" thickBot="1" x14ac:dyDescent="0.3">
      <c r="A73" s="82" t="s">
        <v>273</v>
      </c>
      <c r="B73" s="82" t="s">
        <v>287</v>
      </c>
      <c r="C73" s="82" t="s">
        <v>288</v>
      </c>
      <c r="D73" s="42">
        <f t="shared" si="12"/>
        <v>1</v>
      </c>
      <c r="E73" s="43" t="str">
        <f t="shared" si="13"/>
        <v>4th</v>
      </c>
      <c r="F73" s="44">
        <f t="shared" si="14"/>
        <v>0</v>
      </c>
      <c r="G73" s="44">
        <f t="shared" si="15"/>
        <v>0</v>
      </c>
      <c r="H73" s="44">
        <f t="shared" si="16"/>
        <v>0</v>
      </c>
      <c r="I73" s="44">
        <f t="shared" si="17"/>
        <v>1</v>
      </c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>
        <v>1</v>
      </c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</row>
    <row r="74" spans="1:65" ht="16.5" thickTop="1" thickBot="1" x14ac:dyDescent="0.3">
      <c r="A74" s="82" t="s">
        <v>66</v>
      </c>
      <c r="B74" s="82" t="s">
        <v>67</v>
      </c>
      <c r="C74" s="82" t="s">
        <v>69</v>
      </c>
      <c r="D74" s="42">
        <f t="shared" si="12"/>
        <v>1</v>
      </c>
      <c r="E74" s="43" t="str">
        <f t="shared" si="13"/>
        <v>4th</v>
      </c>
      <c r="F74" s="44">
        <f t="shared" si="14"/>
        <v>0</v>
      </c>
      <c r="G74" s="44">
        <f t="shared" si="15"/>
        <v>0</v>
      </c>
      <c r="H74" s="44">
        <f t="shared" si="16"/>
        <v>0</v>
      </c>
      <c r="I74" s="44">
        <f t="shared" si="17"/>
        <v>1</v>
      </c>
      <c r="J74" s="41"/>
      <c r="K74" s="41"/>
      <c r="L74" s="41"/>
      <c r="M74" s="41">
        <v>1</v>
      </c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</row>
    <row r="75" spans="1:65" ht="16.5" thickTop="1" thickBot="1" x14ac:dyDescent="0.3">
      <c r="A75" s="82" t="s">
        <v>150</v>
      </c>
      <c r="B75" s="82" t="s">
        <v>151</v>
      </c>
      <c r="C75" s="82" t="s">
        <v>152</v>
      </c>
      <c r="D75" s="42">
        <f t="shared" si="12"/>
        <v>1</v>
      </c>
      <c r="E75" s="43" t="str">
        <f t="shared" si="13"/>
        <v>4th</v>
      </c>
      <c r="F75" s="44">
        <f t="shared" si="14"/>
        <v>0</v>
      </c>
      <c r="G75" s="44">
        <f t="shared" si="15"/>
        <v>0</v>
      </c>
      <c r="H75" s="44">
        <f t="shared" si="16"/>
        <v>0</v>
      </c>
      <c r="I75" s="44">
        <f t="shared" si="17"/>
        <v>1</v>
      </c>
      <c r="J75" s="41"/>
      <c r="K75" s="41"/>
      <c r="L75" s="41"/>
      <c r="M75" s="41">
        <v>1</v>
      </c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</row>
    <row r="76" spans="1:65" ht="16.5" thickTop="1" thickBot="1" x14ac:dyDescent="0.3">
      <c r="A76" s="82" t="s">
        <v>162</v>
      </c>
      <c r="B76" s="82" t="s">
        <v>163</v>
      </c>
      <c r="C76" s="82" t="s">
        <v>164</v>
      </c>
      <c r="D76" s="42">
        <f t="shared" si="12"/>
        <v>1</v>
      </c>
      <c r="E76" s="43" t="str">
        <f t="shared" si="13"/>
        <v>4th</v>
      </c>
      <c r="F76" s="44">
        <f t="shared" si="14"/>
        <v>0</v>
      </c>
      <c r="G76" s="44">
        <f t="shared" si="15"/>
        <v>0</v>
      </c>
      <c r="H76" s="44">
        <f t="shared" si="16"/>
        <v>0</v>
      </c>
      <c r="I76" s="44">
        <f t="shared" si="17"/>
        <v>1</v>
      </c>
      <c r="J76" s="41"/>
      <c r="K76" s="41"/>
      <c r="L76" s="41"/>
      <c r="M76" s="41">
        <v>1</v>
      </c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</row>
    <row r="77" spans="1:65" ht="16.5" thickTop="1" thickBot="1" x14ac:dyDescent="0.3">
      <c r="A77" s="82" t="s">
        <v>246</v>
      </c>
      <c r="B77" s="82" t="s">
        <v>210</v>
      </c>
      <c r="C77" s="82" t="s">
        <v>211</v>
      </c>
      <c r="D77" s="42">
        <f t="shared" si="12"/>
        <v>1</v>
      </c>
      <c r="E77" s="43" t="str">
        <f t="shared" si="13"/>
        <v>4th</v>
      </c>
      <c r="F77" s="44">
        <f t="shared" si="14"/>
        <v>0</v>
      </c>
      <c r="G77" s="44">
        <f t="shared" si="15"/>
        <v>0</v>
      </c>
      <c r="H77" s="44">
        <f t="shared" si="16"/>
        <v>0</v>
      </c>
      <c r="I77" s="44">
        <f t="shared" si="17"/>
        <v>1</v>
      </c>
      <c r="J77" s="41"/>
      <c r="K77" s="41"/>
      <c r="L77" s="41"/>
      <c r="M77" s="41"/>
      <c r="N77" s="41"/>
      <c r="O77" s="41"/>
      <c r="P77" s="41"/>
      <c r="Q77" s="41">
        <v>1</v>
      </c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</row>
    <row r="78" spans="1:65" ht="16.5" thickTop="1" thickBot="1" x14ac:dyDescent="0.3">
      <c r="A78" s="82" t="s">
        <v>144</v>
      </c>
      <c r="B78" s="82" t="s">
        <v>145</v>
      </c>
      <c r="C78" s="82" t="s">
        <v>260</v>
      </c>
      <c r="D78" s="42">
        <f t="shared" si="12"/>
        <v>1</v>
      </c>
      <c r="E78" s="43" t="str">
        <f t="shared" si="13"/>
        <v>4th</v>
      </c>
      <c r="F78" s="44">
        <f t="shared" si="14"/>
        <v>0</v>
      </c>
      <c r="G78" s="44">
        <f t="shared" si="15"/>
        <v>0</v>
      </c>
      <c r="H78" s="44">
        <f t="shared" si="16"/>
        <v>0</v>
      </c>
      <c r="I78" s="44">
        <f t="shared" si="17"/>
        <v>1</v>
      </c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>
        <v>1</v>
      </c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</row>
    <row r="79" spans="1:65" ht="16.5" thickTop="1" thickBot="1" x14ac:dyDescent="0.3">
      <c r="A79" s="82" t="s">
        <v>265</v>
      </c>
      <c r="B79" s="82" t="s">
        <v>266</v>
      </c>
      <c r="C79" s="82" t="s">
        <v>267</v>
      </c>
      <c r="D79" s="42">
        <f t="shared" si="12"/>
        <v>1</v>
      </c>
      <c r="E79" s="43" t="str">
        <f t="shared" si="13"/>
        <v>4th</v>
      </c>
      <c r="F79" s="44">
        <f t="shared" si="14"/>
        <v>0</v>
      </c>
      <c r="G79" s="44">
        <f t="shared" si="15"/>
        <v>0</v>
      </c>
      <c r="H79" s="44">
        <f t="shared" si="16"/>
        <v>0</v>
      </c>
      <c r="I79" s="44">
        <f t="shared" si="17"/>
        <v>1</v>
      </c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>
        <v>1</v>
      </c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</row>
    <row r="80" spans="1:65" ht="16.5" thickTop="1" thickBot="1" x14ac:dyDescent="0.3">
      <c r="A80" s="82" t="s">
        <v>268</v>
      </c>
      <c r="B80" s="82" t="s">
        <v>254</v>
      </c>
      <c r="C80" s="82" t="s">
        <v>269</v>
      </c>
      <c r="D80" s="42">
        <f t="shared" si="12"/>
        <v>1</v>
      </c>
      <c r="E80" s="43" t="str">
        <f t="shared" si="13"/>
        <v>4th</v>
      </c>
      <c r="F80" s="44">
        <f t="shared" si="14"/>
        <v>0</v>
      </c>
      <c r="G80" s="44">
        <f t="shared" si="15"/>
        <v>0</v>
      </c>
      <c r="H80" s="44">
        <f t="shared" si="16"/>
        <v>0</v>
      </c>
      <c r="I80" s="44">
        <f t="shared" si="17"/>
        <v>1</v>
      </c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>
        <v>1</v>
      </c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</row>
    <row r="81" spans="1:37" s="48" customFormat="1" ht="16.5" customHeight="1" thickTop="1" thickBot="1" x14ac:dyDescent="0.3">
      <c r="A81" s="17" t="s">
        <v>11</v>
      </c>
      <c r="B81" s="18" t="s">
        <v>12</v>
      </c>
      <c r="C81" s="19" t="s">
        <v>0</v>
      </c>
      <c r="D81" s="68" t="s">
        <v>47</v>
      </c>
      <c r="E81" s="69" t="s">
        <v>10</v>
      </c>
      <c r="F81" s="71" t="s">
        <v>13</v>
      </c>
      <c r="G81" s="70" t="s">
        <v>14</v>
      </c>
      <c r="H81" s="72" t="s">
        <v>15</v>
      </c>
      <c r="I81" s="72"/>
      <c r="J81" s="51" t="s">
        <v>14</v>
      </c>
      <c r="K81" s="52" t="s">
        <v>15</v>
      </c>
      <c r="L81" s="51" t="s">
        <v>14</v>
      </c>
      <c r="M81" s="52" t="s">
        <v>15</v>
      </c>
      <c r="N81" s="51" t="s">
        <v>14</v>
      </c>
      <c r="O81" s="52" t="s">
        <v>15</v>
      </c>
      <c r="P81" s="51" t="s">
        <v>14</v>
      </c>
      <c r="Q81" s="52" t="s">
        <v>15</v>
      </c>
      <c r="R81" s="28" t="s">
        <v>14</v>
      </c>
      <c r="S81" s="26" t="s">
        <v>15</v>
      </c>
      <c r="T81" s="28" t="s">
        <v>14</v>
      </c>
      <c r="U81" s="26" t="s">
        <v>15</v>
      </c>
      <c r="V81" s="28" t="s">
        <v>14</v>
      </c>
      <c r="W81" s="26" t="s">
        <v>15</v>
      </c>
      <c r="X81" s="28" t="s">
        <v>14</v>
      </c>
      <c r="Y81" s="26" t="s">
        <v>15</v>
      </c>
      <c r="Z81" s="28" t="s">
        <v>14</v>
      </c>
      <c r="AA81" s="26" t="s">
        <v>15</v>
      </c>
      <c r="AB81" s="28" t="s">
        <v>14</v>
      </c>
      <c r="AC81" s="26" t="s">
        <v>15</v>
      </c>
      <c r="AD81" s="28" t="s">
        <v>14</v>
      </c>
      <c r="AE81" s="26" t="s">
        <v>15</v>
      </c>
      <c r="AF81" s="28" t="s">
        <v>14</v>
      </c>
      <c r="AG81" s="26" t="s">
        <v>15</v>
      </c>
      <c r="AH81" s="28" t="s">
        <v>14</v>
      </c>
      <c r="AI81" s="26" t="s">
        <v>15</v>
      </c>
      <c r="AJ81" s="28" t="s">
        <v>14</v>
      </c>
      <c r="AK81" s="26" t="s">
        <v>15</v>
      </c>
    </row>
    <row r="82" spans="1:37" x14ac:dyDescent="0.25">
      <c r="A82" s="73" t="s">
        <v>77</v>
      </c>
      <c r="B82" s="73" t="s">
        <v>78</v>
      </c>
      <c r="C82" s="73" t="s">
        <v>79</v>
      </c>
      <c r="D82" s="74">
        <f>COUNT(J82:AC82)</f>
        <v>6</v>
      </c>
      <c r="E82" s="75">
        <f t="shared" ref="E82:E101" si="18">G82+H82+I82</f>
        <v>47</v>
      </c>
      <c r="F82" s="76" t="str">
        <f t="shared" ref="F82:F101" si="19">IF(SUM(G82:J82)=0,"4th",IF(AND(G82&gt;=H82,AND(G82&gt;=I82,G82&gt;=J82)),"1st",IF(AND(H82&gt;=I82,H82&gt;=J82),"2nd",IF(I82&gt;=J82,"3rd","4th"))))</f>
        <v>1st</v>
      </c>
      <c r="G82" s="76">
        <f t="shared" ref="G82:H101" si="20">J82+L82+N82+P82+R82+T82+V82+X82+Z82+AB82</f>
        <v>47</v>
      </c>
      <c r="H82" s="76">
        <f t="shared" si="20"/>
        <v>0</v>
      </c>
      <c r="I82" s="76"/>
      <c r="J82" s="1">
        <v>10</v>
      </c>
      <c r="L82" s="1">
        <v>7</v>
      </c>
      <c r="N82" s="1">
        <v>7</v>
      </c>
      <c r="P82" s="1">
        <v>9</v>
      </c>
      <c r="R82" s="1">
        <v>9</v>
      </c>
      <c r="T82" s="1">
        <v>5</v>
      </c>
    </row>
    <row r="83" spans="1:37" x14ac:dyDescent="0.25">
      <c r="A83" s="73" t="s">
        <v>175</v>
      </c>
      <c r="B83" s="73" t="s">
        <v>176</v>
      </c>
      <c r="C83" s="73" t="s">
        <v>177</v>
      </c>
      <c r="D83" s="77">
        <v>0</v>
      </c>
      <c r="E83" s="75">
        <f t="shared" si="18"/>
        <v>43</v>
      </c>
      <c r="F83" s="76" t="str">
        <f t="shared" si="19"/>
        <v>1st</v>
      </c>
      <c r="G83" s="76">
        <f t="shared" si="20"/>
        <v>43</v>
      </c>
      <c r="H83" s="76">
        <f t="shared" si="20"/>
        <v>0</v>
      </c>
      <c r="I83" s="76"/>
      <c r="J83" s="1">
        <v>5</v>
      </c>
      <c r="L83" s="1">
        <v>8</v>
      </c>
      <c r="N83" s="1">
        <v>8</v>
      </c>
      <c r="P83" s="1">
        <v>7</v>
      </c>
      <c r="R83" s="1">
        <v>6</v>
      </c>
      <c r="T83" s="1">
        <v>9</v>
      </c>
    </row>
    <row r="84" spans="1:37" x14ac:dyDescent="0.25">
      <c r="A84" s="73" t="s">
        <v>49</v>
      </c>
      <c r="B84" s="73" t="s">
        <v>50</v>
      </c>
      <c r="C84" s="73" t="s">
        <v>51</v>
      </c>
      <c r="D84" s="74">
        <f>COUNT(J84:AC84)</f>
        <v>5</v>
      </c>
      <c r="E84" s="75">
        <f t="shared" si="18"/>
        <v>40</v>
      </c>
      <c r="F84" s="76" t="str">
        <f t="shared" si="19"/>
        <v>1st</v>
      </c>
      <c r="G84" s="76">
        <f t="shared" si="20"/>
        <v>40</v>
      </c>
      <c r="H84" s="76">
        <f t="shared" si="20"/>
        <v>0</v>
      </c>
      <c r="I84" s="76"/>
      <c r="L84" s="1">
        <v>10</v>
      </c>
      <c r="N84" s="1">
        <v>9</v>
      </c>
      <c r="P84" s="1">
        <v>5</v>
      </c>
      <c r="R84" s="1">
        <v>8</v>
      </c>
      <c r="T84" s="1">
        <v>8</v>
      </c>
    </row>
    <row r="85" spans="1:37" x14ac:dyDescent="0.25">
      <c r="A85" s="73" t="s">
        <v>87</v>
      </c>
      <c r="B85" s="73" t="s">
        <v>88</v>
      </c>
      <c r="C85" s="73" t="s">
        <v>89</v>
      </c>
      <c r="D85" s="74">
        <f>COUNT(J85:AC85)</f>
        <v>5</v>
      </c>
      <c r="E85" s="75">
        <f t="shared" si="18"/>
        <v>37</v>
      </c>
      <c r="F85" s="76" t="str">
        <f t="shared" si="19"/>
        <v>1st</v>
      </c>
      <c r="G85" s="76">
        <f t="shared" si="20"/>
        <v>36</v>
      </c>
      <c r="H85" s="76">
        <f t="shared" si="20"/>
        <v>1</v>
      </c>
      <c r="I85" s="76"/>
      <c r="M85" s="1">
        <v>1</v>
      </c>
      <c r="N85">
        <v>6</v>
      </c>
      <c r="O85"/>
      <c r="P85" s="1">
        <v>10</v>
      </c>
      <c r="R85" s="1">
        <v>10</v>
      </c>
      <c r="S85"/>
      <c r="T85">
        <v>10</v>
      </c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x14ac:dyDescent="0.25">
      <c r="A86" s="73" t="s">
        <v>60</v>
      </c>
      <c r="B86" s="73" t="s">
        <v>61</v>
      </c>
      <c r="C86" s="73" t="s">
        <v>62</v>
      </c>
      <c r="D86" s="74">
        <f>COUNT(J86:AC86)</f>
        <v>6</v>
      </c>
      <c r="E86" s="75">
        <f t="shared" si="18"/>
        <v>35</v>
      </c>
      <c r="F86" s="76" t="str">
        <f t="shared" si="19"/>
        <v>1st</v>
      </c>
      <c r="G86" s="76">
        <f t="shared" si="20"/>
        <v>34</v>
      </c>
      <c r="H86" s="76">
        <f t="shared" si="20"/>
        <v>1</v>
      </c>
      <c r="I86" s="76"/>
      <c r="J86" s="1">
        <v>8</v>
      </c>
      <c r="L86" s="1">
        <v>9</v>
      </c>
      <c r="N86" s="1">
        <v>5</v>
      </c>
      <c r="P86" s="1">
        <v>6</v>
      </c>
      <c r="S86" s="1">
        <v>1</v>
      </c>
      <c r="T86" s="1">
        <v>6</v>
      </c>
    </row>
    <row r="87" spans="1:37" x14ac:dyDescent="0.25">
      <c r="A87" s="73" t="s">
        <v>90</v>
      </c>
      <c r="B87" s="73" t="s">
        <v>91</v>
      </c>
      <c r="C87" s="73" t="s">
        <v>92</v>
      </c>
      <c r="D87" s="74">
        <f>COUNT(J87:AC87)</f>
        <v>6</v>
      </c>
      <c r="E87" s="75">
        <f t="shared" si="18"/>
        <v>27</v>
      </c>
      <c r="F87" s="76" t="str">
        <f t="shared" si="19"/>
        <v>1st</v>
      </c>
      <c r="G87" s="76">
        <f t="shared" si="20"/>
        <v>17</v>
      </c>
      <c r="H87" s="76">
        <f t="shared" si="20"/>
        <v>10</v>
      </c>
      <c r="I87" s="76"/>
      <c r="J87" s="1">
        <v>7</v>
      </c>
      <c r="L87" s="1">
        <v>3</v>
      </c>
      <c r="O87" s="1">
        <v>8</v>
      </c>
      <c r="Q87" s="1">
        <v>1</v>
      </c>
      <c r="R87" s="1">
        <v>7</v>
      </c>
      <c r="U87" s="1">
        <v>1</v>
      </c>
    </row>
    <row r="88" spans="1:37" x14ac:dyDescent="0.25">
      <c r="A88" s="97" t="s">
        <v>231</v>
      </c>
      <c r="B88" s="97" t="s">
        <v>232</v>
      </c>
      <c r="C88" s="97" t="s">
        <v>243</v>
      </c>
      <c r="D88" s="99"/>
      <c r="E88" s="75">
        <f t="shared" si="18"/>
        <v>15</v>
      </c>
      <c r="F88" s="76" t="str">
        <f t="shared" si="19"/>
        <v>1st</v>
      </c>
      <c r="G88" s="76">
        <f t="shared" si="20"/>
        <v>14</v>
      </c>
      <c r="H88" s="76">
        <f t="shared" si="20"/>
        <v>1</v>
      </c>
      <c r="I88" s="76"/>
      <c r="J88"/>
      <c r="K88"/>
      <c r="L88">
        <v>6</v>
      </c>
      <c r="M88"/>
      <c r="O88" s="1">
        <v>1</v>
      </c>
      <c r="P88" s="1">
        <v>8</v>
      </c>
    </row>
    <row r="89" spans="1:37" x14ac:dyDescent="0.25">
      <c r="A89" s="73" t="s">
        <v>279</v>
      </c>
      <c r="B89" s="73" t="s">
        <v>280</v>
      </c>
      <c r="C89" s="73" t="s">
        <v>281</v>
      </c>
      <c r="D89" s="77"/>
      <c r="E89" s="75">
        <f t="shared" si="18"/>
        <v>9</v>
      </c>
      <c r="F89" s="76" t="str">
        <f t="shared" si="19"/>
        <v>1st</v>
      </c>
      <c r="G89" s="76">
        <f t="shared" si="20"/>
        <v>9</v>
      </c>
      <c r="H89" s="76">
        <f t="shared" si="20"/>
        <v>0</v>
      </c>
      <c r="I89" s="76"/>
      <c r="R89" s="1">
        <v>5</v>
      </c>
      <c r="T89" s="1">
        <v>4</v>
      </c>
    </row>
    <row r="90" spans="1:37" x14ac:dyDescent="0.25">
      <c r="A90" s="73" t="s">
        <v>63</v>
      </c>
      <c r="B90" s="73" t="s">
        <v>64</v>
      </c>
      <c r="C90" s="78" t="s">
        <v>65</v>
      </c>
      <c r="D90" s="74">
        <f>COUNT(J90:AC90)</f>
        <v>6</v>
      </c>
      <c r="E90" s="75">
        <f t="shared" si="18"/>
        <v>48</v>
      </c>
      <c r="F90" s="76" t="str">
        <f t="shared" si="19"/>
        <v>2nd</v>
      </c>
      <c r="G90" s="76">
        <f t="shared" si="20"/>
        <v>7</v>
      </c>
      <c r="H90" s="76">
        <f t="shared" si="20"/>
        <v>41</v>
      </c>
      <c r="I90" s="76"/>
      <c r="K90" s="1">
        <v>8</v>
      </c>
      <c r="M90" s="1">
        <v>7</v>
      </c>
      <c r="O90" s="1">
        <v>9</v>
      </c>
      <c r="Q90" s="1">
        <v>9</v>
      </c>
      <c r="S90" s="1">
        <v>8</v>
      </c>
      <c r="T90" s="1">
        <v>7</v>
      </c>
    </row>
    <row r="91" spans="1:37" x14ac:dyDescent="0.25">
      <c r="A91" s="73" t="s">
        <v>66</v>
      </c>
      <c r="B91" s="73" t="s">
        <v>67</v>
      </c>
      <c r="C91" s="73" t="s">
        <v>68</v>
      </c>
      <c r="D91" s="74">
        <f>COUNT(J91:AC91)</f>
        <v>6</v>
      </c>
      <c r="E91" s="75">
        <f t="shared" si="18"/>
        <v>47</v>
      </c>
      <c r="F91" s="76" t="str">
        <f t="shared" si="19"/>
        <v>2nd</v>
      </c>
      <c r="G91" s="76">
        <f t="shared" si="20"/>
        <v>14</v>
      </c>
      <c r="H91" s="76">
        <f t="shared" si="20"/>
        <v>33</v>
      </c>
      <c r="I91" s="76"/>
      <c r="J91" s="1">
        <v>9</v>
      </c>
      <c r="L91" s="1">
        <v>5</v>
      </c>
      <c r="O91" s="1">
        <v>7</v>
      </c>
      <c r="Q91" s="1">
        <v>7</v>
      </c>
      <c r="S91" s="1">
        <v>9</v>
      </c>
      <c r="U91" s="1">
        <v>10</v>
      </c>
    </row>
    <row r="92" spans="1:37" x14ac:dyDescent="0.25">
      <c r="A92" s="73" t="s">
        <v>202</v>
      </c>
      <c r="B92" s="73" t="s">
        <v>203</v>
      </c>
      <c r="C92" s="73" t="s">
        <v>204</v>
      </c>
      <c r="D92" s="77">
        <v>0</v>
      </c>
      <c r="E92" s="75">
        <f t="shared" si="18"/>
        <v>42</v>
      </c>
      <c r="F92" s="76" t="str">
        <f t="shared" si="19"/>
        <v>2nd</v>
      </c>
      <c r="G92" s="76">
        <f t="shared" si="20"/>
        <v>3</v>
      </c>
      <c r="H92" s="76">
        <f t="shared" si="20"/>
        <v>39</v>
      </c>
      <c r="I92" s="76"/>
      <c r="K92" s="1">
        <v>1</v>
      </c>
      <c r="M92" s="1">
        <v>10</v>
      </c>
      <c r="O92" s="1">
        <v>10</v>
      </c>
      <c r="Q92" s="1">
        <v>8</v>
      </c>
      <c r="S92" s="1">
        <v>10</v>
      </c>
      <c r="T92" s="1">
        <v>3</v>
      </c>
    </row>
    <row r="93" spans="1:37" x14ac:dyDescent="0.25">
      <c r="A93" s="73" t="s">
        <v>215</v>
      </c>
      <c r="B93" s="73" t="s">
        <v>216</v>
      </c>
      <c r="C93" s="73" t="s">
        <v>217</v>
      </c>
      <c r="D93" s="77">
        <v>0</v>
      </c>
      <c r="E93" s="75">
        <f t="shared" si="18"/>
        <v>37</v>
      </c>
      <c r="F93" s="76" t="str">
        <f t="shared" si="19"/>
        <v>2nd</v>
      </c>
      <c r="G93" s="76">
        <f t="shared" si="20"/>
        <v>0</v>
      </c>
      <c r="H93" s="76">
        <f t="shared" si="20"/>
        <v>37</v>
      </c>
      <c r="I93" s="76"/>
      <c r="J93"/>
      <c r="K93">
        <v>10</v>
      </c>
      <c r="L93"/>
      <c r="M93">
        <v>5</v>
      </c>
      <c r="O93" s="1">
        <v>6</v>
      </c>
      <c r="Q93" s="1">
        <v>5</v>
      </c>
      <c r="S93" s="1">
        <v>2</v>
      </c>
      <c r="U93" s="1">
        <v>9</v>
      </c>
    </row>
    <row r="94" spans="1:37" x14ac:dyDescent="0.25">
      <c r="A94" s="73" t="s">
        <v>194</v>
      </c>
      <c r="B94" s="73" t="s">
        <v>197</v>
      </c>
      <c r="C94" s="73" t="s">
        <v>7</v>
      </c>
      <c r="D94" s="77">
        <v>0</v>
      </c>
      <c r="E94" s="75">
        <f t="shared" si="18"/>
        <v>35</v>
      </c>
      <c r="F94" s="76" t="str">
        <f t="shared" si="19"/>
        <v>2nd</v>
      </c>
      <c r="G94" s="76">
        <f t="shared" si="20"/>
        <v>11</v>
      </c>
      <c r="H94" s="76">
        <f t="shared" si="20"/>
        <v>24</v>
      </c>
      <c r="I94" s="76"/>
      <c r="J94" s="1">
        <v>3</v>
      </c>
      <c r="L94" s="1">
        <v>4</v>
      </c>
      <c r="N94" s="1">
        <v>4</v>
      </c>
      <c r="Q94" s="1">
        <v>10</v>
      </c>
      <c r="S94" s="1">
        <v>7</v>
      </c>
      <c r="U94" s="1">
        <v>7</v>
      </c>
    </row>
    <row r="95" spans="1:37" x14ac:dyDescent="0.25">
      <c r="A95" s="73" t="s">
        <v>124</v>
      </c>
      <c r="B95" s="73" t="s">
        <v>125</v>
      </c>
      <c r="C95" s="73" t="s">
        <v>126</v>
      </c>
      <c r="D95" s="74">
        <f>COUNT(J95:AC95)</f>
        <v>5</v>
      </c>
      <c r="E95" s="75">
        <f t="shared" si="18"/>
        <v>25</v>
      </c>
      <c r="F95" s="76" t="str">
        <f t="shared" si="19"/>
        <v>2nd</v>
      </c>
      <c r="G95" s="76">
        <f t="shared" si="20"/>
        <v>10</v>
      </c>
      <c r="H95" s="76">
        <f t="shared" si="20"/>
        <v>15</v>
      </c>
      <c r="I95" s="76"/>
      <c r="K95" s="1">
        <v>1</v>
      </c>
      <c r="M95" s="1">
        <v>8</v>
      </c>
      <c r="N95" s="1">
        <v>10</v>
      </c>
      <c r="S95" s="1">
        <v>5</v>
      </c>
      <c r="U95" s="1">
        <v>1</v>
      </c>
    </row>
    <row r="96" spans="1:37" x14ac:dyDescent="0.25">
      <c r="A96" s="73" t="s">
        <v>153</v>
      </c>
      <c r="B96" s="73" t="s">
        <v>154</v>
      </c>
      <c r="C96" s="73" t="s">
        <v>155</v>
      </c>
      <c r="D96" s="74">
        <f>COUNT(J96:AC96)</f>
        <v>4</v>
      </c>
      <c r="E96" s="75">
        <f t="shared" si="18"/>
        <v>25</v>
      </c>
      <c r="F96" s="76" t="str">
        <f t="shared" si="19"/>
        <v>2nd</v>
      </c>
      <c r="G96" s="76">
        <f t="shared" si="20"/>
        <v>0</v>
      </c>
      <c r="H96" s="76">
        <f t="shared" si="20"/>
        <v>25</v>
      </c>
      <c r="I96" s="76"/>
      <c r="K96" s="1">
        <v>9</v>
      </c>
      <c r="M96" s="1">
        <v>6</v>
      </c>
      <c r="O96" s="1">
        <v>4</v>
      </c>
      <c r="P96"/>
      <c r="Q96">
        <v>6</v>
      </c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x14ac:dyDescent="0.25">
      <c r="A97" s="97" t="s">
        <v>229</v>
      </c>
      <c r="B97" s="97" t="s">
        <v>61</v>
      </c>
      <c r="C97" s="97" t="s">
        <v>230</v>
      </c>
      <c r="D97" s="99"/>
      <c r="E97" s="75">
        <f t="shared" si="18"/>
        <v>21</v>
      </c>
      <c r="F97" s="76" t="str">
        <f t="shared" si="19"/>
        <v>2nd</v>
      </c>
      <c r="G97" s="76">
        <f t="shared" si="20"/>
        <v>0</v>
      </c>
      <c r="H97" s="76">
        <f t="shared" si="20"/>
        <v>21</v>
      </c>
      <c r="I97" s="76"/>
      <c r="J97"/>
      <c r="K97"/>
      <c r="L97"/>
      <c r="M97">
        <v>9</v>
      </c>
      <c r="N97"/>
      <c r="O97"/>
      <c r="P97"/>
      <c r="Q97" s="1">
        <v>4</v>
      </c>
      <c r="R97"/>
      <c r="S97" s="1">
        <v>3</v>
      </c>
      <c r="T97"/>
      <c r="U97">
        <v>5</v>
      </c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x14ac:dyDescent="0.25">
      <c r="A98" s="73" t="s">
        <v>113</v>
      </c>
      <c r="B98" s="73" t="s">
        <v>114</v>
      </c>
      <c r="C98" s="73" t="s">
        <v>115</v>
      </c>
      <c r="D98" s="74">
        <f>COUNT(J98:AC98)</f>
        <v>5</v>
      </c>
      <c r="E98" s="75">
        <f t="shared" si="18"/>
        <v>19</v>
      </c>
      <c r="F98" s="76" t="str">
        <f t="shared" si="19"/>
        <v>2nd</v>
      </c>
      <c r="G98" s="76">
        <f t="shared" si="20"/>
        <v>6</v>
      </c>
      <c r="H98" s="76">
        <f t="shared" si="20"/>
        <v>13</v>
      </c>
      <c r="I98" s="76"/>
      <c r="J98" s="1">
        <v>4</v>
      </c>
      <c r="L98" s="1">
        <v>2</v>
      </c>
      <c r="N98"/>
      <c r="O98">
        <v>1</v>
      </c>
      <c r="P98"/>
      <c r="Q98"/>
      <c r="S98" s="1">
        <v>6</v>
      </c>
      <c r="U98" s="1">
        <v>6</v>
      </c>
    </row>
    <row r="99" spans="1:37" x14ac:dyDescent="0.25">
      <c r="A99" s="98" t="s">
        <v>133</v>
      </c>
      <c r="B99" s="98" t="s">
        <v>134</v>
      </c>
      <c r="C99" s="98" t="s">
        <v>135</v>
      </c>
      <c r="D99" s="95">
        <f>COUNT(J99:AC99)</f>
        <v>3</v>
      </c>
      <c r="E99" s="75">
        <f t="shared" si="18"/>
        <v>18</v>
      </c>
      <c r="F99" s="76" t="str">
        <f t="shared" si="19"/>
        <v>2nd</v>
      </c>
      <c r="G99" s="76">
        <f t="shared" si="20"/>
        <v>6</v>
      </c>
      <c r="H99" s="76">
        <f t="shared" si="20"/>
        <v>12</v>
      </c>
      <c r="I99" s="76"/>
      <c r="J99" s="1">
        <v>6</v>
      </c>
      <c r="S99" s="1">
        <v>4</v>
      </c>
      <c r="U99" s="1">
        <v>8</v>
      </c>
    </row>
    <row r="100" spans="1:37" x14ac:dyDescent="0.25">
      <c r="A100" s="96" t="s">
        <v>107</v>
      </c>
      <c r="B100" s="96" t="s">
        <v>108</v>
      </c>
      <c r="C100" s="96" t="s">
        <v>109</v>
      </c>
      <c r="D100"/>
      <c r="E100" s="75">
        <f t="shared" si="18"/>
        <v>13</v>
      </c>
      <c r="F100" s="76" t="str">
        <f t="shared" si="19"/>
        <v>2nd</v>
      </c>
      <c r="G100" s="76">
        <f t="shared" si="20"/>
        <v>0</v>
      </c>
      <c r="H100" s="76">
        <f t="shared" si="20"/>
        <v>13</v>
      </c>
      <c r="I100" s="76"/>
      <c r="J100"/>
      <c r="K100"/>
      <c r="L100"/>
      <c r="M100"/>
      <c r="N100"/>
      <c r="O100">
        <v>5</v>
      </c>
      <c r="P100"/>
      <c r="Q100" s="1">
        <v>3</v>
      </c>
      <c r="R100"/>
      <c r="S100" s="1">
        <v>1</v>
      </c>
      <c r="T100"/>
      <c r="U100">
        <v>4</v>
      </c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15.75" thickBot="1" x14ac:dyDescent="0.3">
      <c r="A101" s="98" t="s">
        <v>273</v>
      </c>
      <c r="B101" s="98" t="s">
        <v>287</v>
      </c>
      <c r="C101" s="98" t="s">
        <v>288</v>
      </c>
      <c r="D101" s="106"/>
      <c r="E101" s="75">
        <f t="shared" si="18"/>
        <v>1</v>
      </c>
      <c r="F101" s="76" t="str">
        <f t="shared" si="19"/>
        <v>2nd</v>
      </c>
      <c r="G101" s="76">
        <f t="shared" si="20"/>
        <v>0</v>
      </c>
      <c r="H101" s="76">
        <f t="shared" si="20"/>
        <v>1</v>
      </c>
      <c r="I101" s="76"/>
      <c r="S101" s="1">
        <v>1</v>
      </c>
    </row>
    <row r="102" spans="1:37" s="12" customFormat="1" ht="15.75" x14ac:dyDescent="0.25">
      <c r="A102" s="13" t="s">
        <v>46</v>
      </c>
      <c r="B102" s="14" t="s">
        <v>0</v>
      </c>
      <c r="C102" s="14"/>
      <c r="D102" s="15" t="s">
        <v>10</v>
      </c>
      <c r="E102" s="16" t="s">
        <v>10</v>
      </c>
      <c r="F102" s="11">
        <v>44219</v>
      </c>
      <c r="G102" s="10">
        <v>44255</v>
      </c>
      <c r="H102" s="10">
        <v>44296</v>
      </c>
      <c r="I102" s="10">
        <v>44338</v>
      </c>
      <c r="J102" s="10">
        <v>44339</v>
      </c>
      <c r="K102" s="10">
        <v>44359</v>
      </c>
      <c r="L102" s="10">
        <v>44373</v>
      </c>
      <c r="M102" s="10">
        <v>44387</v>
      </c>
      <c r="N102" s="10">
        <v>44436</v>
      </c>
      <c r="O102" s="10">
        <v>44450</v>
      </c>
      <c r="P102" s="10">
        <v>44478</v>
      </c>
      <c r="Q102" s="10">
        <v>44492</v>
      </c>
      <c r="R102" s="10" t="s">
        <v>218</v>
      </c>
    </row>
    <row r="103" spans="1:37" s="9" customFormat="1" x14ac:dyDescent="0.25">
      <c r="A103" s="53" t="s">
        <v>293</v>
      </c>
      <c r="B103" s="53" t="s">
        <v>99</v>
      </c>
      <c r="C103" s="53" t="s">
        <v>99</v>
      </c>
      <c r="D103"/>
      <c r="E103">
        <f t="shared" ref="E103:E109" si="21">SUM(F103:R103)</f>
        <v>47</v>
      </c>
      <c r="F103">
        <v>10</v>
      </c>
      <c r="G103">
        <v>9</v>
      </c>
      <c r="H103">
        <v>8</v>
      </c>
      <c r="I103">
        <v>10</v>
      </c>
      <c r="J103">
        <v>10</v>
      </c>
      <c r="K103"/>
      <c r="L103"/>
      <c r="M103"/>
      <c r="N103"/>
      <c r="O103"/>
      <c r="P103"/>
      <c r="Q103"/>
      <c r="R103"/>
    </row>
    <row r="104" spans="1:37" s="9" customFormat="1" x14ac:dyDescent="0.25">
      <c r="A104" s="53" t="s">
        <v>294</v>
      </c>
      <c r="B104" s="53" t="s">
        <v>126</v>
      </c>
      <c r="C104" s="53" t="s">
        <v>126</v>
      </c>
      <c r="D104"/>
      <c r="E104">
        <f t="shared" si="21"/>
        <v>30</v>
      </c>
      <c r="F104">
        <v>1</v>
      </c>
      <c r="G104">
        <v>10</v>
      </c>
      <c r="H104">
        <v>10</v>
      </c>
      <c r="I104">
        <v>8</v>
      </c>
      <c r="J104">
        <v>1</v>
      </c>
      <c r="K104"/>
      <c r="L104"/>
      <c r="M104"/>
      <c r="N104"/>
      <c r="O104"/>
      <c r="P104"/>
      <c r="Q104"/>
      <c r="R104"/>
    </row>
    <row r="105" spans="1:37" s="9" customFormat="1" x14ac:dyDescent="0.25">
      <c r="A105" t="s">
        <v>295</v>
      </c>
      <c r="B105" t="s">
        <v>296</v>
      </c>
      <c r="C105"/>
      <c r="D105"/>
      <c r="E105">
        <f t="shared" si="21"/>
        <v>23</v>
      </c>
      <c r="F105"/>
      <c r="G105">
        <v>8</v>
      </c>
      <c r="H105"/>
      <c r="I105">
        <v>7</v>
      </c>
      <c r="J105">
        <v>8</v>
      </c>
      <c r="K105"/>
      <c r="L105"/>
      <c r="M105"/>
      <c r="N105"/>
      <c r="O105"/>
      <c r="P105"/>
      <c r="Q105"/>
      <c r="R105"/>
    </row>
    <row r="106" spans="1:37" s="9" customFormat="1" x14ac:dyDescent="0.25">
      <c r="A106" t="s">
        <v>297</v>
      </c>
      <c r="B106"/>
      <c r="C106"/>
      <c r="D106"/>
      <c r="E106">
        <f t="shared" si="21"/>
        <v>9</v>
      </c>
      <c r="F106"/>
      <c r="G106"/>
      <c r="H106">
        <v>9</v>
      </c>
      <c r="I106"/>
      <c r="J106"/>
      <c r="K106"/>
      <c r="L106"/>
      <c r="M106"/>
      <c r="N106"/>
      <c r="O106"/>
      <c r="P106"/>
      <c r="Q106"/>
      <c r="R106"/>
    </row>
    <row r="107" spans="1:37" s="9" customFormat="1" x14ac:dyDescent="0.25">
      <c r="A107" t="s">
        <v>298</v>
      </c>
      <c r="B107" t="s">
        <v>284</v>
      </c>
      <c r="C107"/>
      <c r="D107"/>
      <c r="E107">
        <f t="shared" si="21"/>
        <v>16</v>
      </c>
      <c r="F107"/>
      <c r="G107"/>
      <c r="H107"/>
      <c r="I107">
        <v>9</v>
      </c>
      <c r="J107">
        <v>7</v>
      </c>
      <c r="K107"/>
      <c r="L107"/>
      <c r="M107"/>
      <c r="N107"/>
      <c r="O107"/>
      <c r="P107"/>
      <c r="Q107"/>
      <c r="R107"/>
    </row>
    <row r="108" spans="1:37" s="9" customFormat="1" x14ac:dyDescent="0.25">
      <c r="A108" t="s">
        <v>299</v>
      </c>
      <c r="B108" t="s">
        <v>286</v>
      </c>
      <c r="C108"/>
      <c r="D108"/>
      <c r="E108">
        <f t="shared" si="21"/>
        <v>2</v>
      </c>
      <c r="F108"/>
      <c r="G108"/>
      <c r="H108"/>
      <c r="I108">
        <v>1</v>
      </c>
      <c r="J108">
        <v>1</v>
      </c>
      <c r="K108"/>
      <c r="L108"/>
      <c r="M108"/>
      <c r="N108"/>
      <c r="O108"/>
      <c r="P108"/>
      <c r="Q108"/>
      <c r="R108"/>
    </row>
    <row r="109" spans="1:37" s="9" customFormat="1" ht="15.75" thickBot="1" x14ac:dyDescent="0.3">
      <c r="A109" t="s">
        <v>299</v>
      </c>
      <c r="B109" t="s">
        <v>289</v>
      </c>
      <c r="C109"/>
      <c r="D109"/>
      <c r="E109">
        <f t="shared" si="21"/>
        <v>10</v>
      </c>
      <c r="F109"/>
      <c r="G109"/>
      <c r="H109"/>
      <c r="I109">
        <v>1</v>
      </c>
      <c r="J109">
        <v>9</v>
      </c>
      <c r="K109"/>
      <c r="L109"/>
      <c r="M109"/>
      <c r="N109"/>
      <c r="O109"/>
      <c r="P109"/>
      <c r="Q109"/>
      <c r="R109"/>
    </row>
    <row r="110" spans="1:37" ht="15.75" thickBot="1" x14ac:dyDescent="0.3">
      <c r="A110" s="17" t="s">
        <v>22</v>
      </c>
      <c r="B110" s="18"/>
      <c r="C110" s="19"/>
      <c r="D110" s="21"/>
      <c r="E110" s="22"/>
      <c r="F110" s="100" t="s">
        <v>10</v>
      </c>
      <c r="G110" s="101"/>
      <c r="H110" s="101"/>
      <c r="I110" s="103">
        <v>44219</v>
      </c>
      <c r="J110" s="104"/>
      <c r="K110" s="104"/>
      <c r="L110" s="105"/>
      <c r="M110" s="107">
        <v>44282</v>
      </c>
      <c r="N110" s="114"/>
      <c r="O110" s="104"/>
      <c r="P110" s="105"/>
      <c r="Q110" s="107">
        <v>44296</v>
      </c>
      <c r="R110" s="114"/>
      <c r="S110" s="27"/>
      <c r="T110" s="28"/>
    </row>
    <row r="111" spans="1:37" ht="15.75" thickTop="1" x14ac:dyDescent="0.25">
      <c r="A111" s="17" t="s">
        <v>11</v>
      </c>
      <c r="B111" s="18" t="s">
        <v>12</v>
      </c>
      <c r="C111" s="19" t="s">
        <v>0</v>
      </c>
      <c r="D111" s="69" t="s">
        <v>10</v>
      </c>
      <c r="E111" s="71" t="s">
        <v>13</v>
      </c>
      <c r="F111" s="70" t="s">
        <v>14</v>
      </c>
      <c r="G111" s="72" t="s">
        <v>15</v>
      </c>
      <c r="H111" s="72"/>
      <c r="I111" s="102" t="s">
        <v>14</v>
      </c>
      <c r="J111" s="26" t="s">
        <v>15</v>
      </c>
      <c r="K111" s="27"/>
      <c r="L111" s="27"/>
      <c r="M111" s="28" t="s">
        <v>14</v>
      </c>
      <c r="N111" s="26" t="s">
        <v>15</v>
      </c>
      <c r="O111" s="27"/>
      <c r="P111" s="27"/>
      <c r="Q111" s="28" t="s">
        <v>14</v>
      </c>
      <c r="R111" s="26" t="s">
        <v>15</v>
      </c>
      <c r="S111" s="27"/>
      <c r="T111" s="27"/>
    </row>
    <row r="112" spans="1:37" ht="15.75" x14ac:dyDescent="0.25">
      <c r="A112" s="82" t="s">
        <v>124</v>
      </c>
      <c r="B112" s="82" t="s">
        <v>125</v>
      </c>
      <c r="C112" s="82" t="s">
        <v>126</v>
      </c>
      <c r="D112" s="89">
        <f t="shared" ref="D112:D127" si="22">F112+G112+H112</f>
        <v>20</v>
      </c>
      <c r="E112" s="90" t="str">
        <f t="shared" ref="E112:E127" si="23">IF(SUM(F112:I112)=0,"4th",IF(AND(F112&gt;=G112,AND(F112&gt;=H112,F112&gt;=I112)),"1st",IF(AND(G112&gt;=H112,G112&gt;=I112),"2nd",IF(H112&gt;=I112,"3rd","4th"))))</f>
        <v>1st</v>
      </c>
      <c r="F112" s="91">
        <f t="shared" ref="F112:G127" si="24">I112+M112+Q112+U112+Y112+AC112+AG112+AK112+AO112+AS112</f>
        <v>19</v>
      </c>
      <c r="G112" s="91">
        <f t="shared" si="24"/>
        <v>1</v>
      </c>
      <c r="H112" s="91"/>
      <c r="I112" s="1">
        <v>10</v>
      </c>
      <c r="M112" s="1">
        <v>9</v>
      </c>
      <c r="R112" s="1">
        <v>1</v>
      </c>
    </row>
    <row r="113" spans="1:18" ht="15.75" x14ac:dyDescent="0.25">
      <c r="A113" s="82" t="s">
        <v>87</v>
      </c>
      <c r="B113" s="82" t="s">
        <v>88</v>
      </c>
      <c r="C113" s="82" t="s">
        <v>247</v>
      </c>
      <c r="D113" s="89">
        <f t="shared" si="22"/>
        <v>20</v>
      </c>
      <c r="E113" s="90" t="str">
        <f t="shared" si="23"/>
        <v>1st</v>
      </c>
      <c r="F113" s="91">
        <f t="shared" si="24"/>
        <v>20</v>
      </c>
      <c r="G113" s="91">
        <f t="shared" si="24"/>
        <v>0</v>
      </c>
      <c r="H113" s="91"/>
      <c r="I113" s="1"/>
      <c r="M113" s="1">
        <v>10</v>
      </c>
      <c r="Q113" s="1">
        <v>10</v>
      </c>
    </row>
    <row r="114" spans="1:18" ht="15.75" x14ac:dyDescent="0.25">
      <c r="A114" s="82" t="s">
        <v>165</v>
      </c>
      <c r="B114" s="82" t="s">
        <v>166</v>
      </c>
      <c r="C114" s="82" t="s">
        <v>167</v>
      </c>
      <c r="D114" s="89">
        <f t="shared" si="22"/>
        <v>10</v>
      </c>
      <c r="E114" s="90" t="str">
        <f t="shared" si="23"/>
        <v>1st</v>
      </c>
      <c r="F114" s="91">
        <f t="shared" si="24"/>
        <v>9</v>
      </c>
      <c r="G114" s="91">
        <f t="shared" si="24"/>
        <v>1</v>
      </c>
      <c r="H114" s="91"/>
      <c r="I114" s="1"/>
      <c r="J114" s="1">
        <v>1</v>
      </c>
      <c r="Q114" s="1">
        <v>9</v>
      </c>
    </row>
    <row r="115" spans="1:18" ht="15.75" x14ac:dyDescent="0.25">
      <c r="A115" s="82" t="s">
        <v>181</v>
      </c>
      <c r="B115" s="82" t="s">
        <v>182</v>
      </c>
      <c r="C115" s="82" t="s">
        <v>183</v>
      </c>
      <c r="D115" s="89">
        <f t="shared" si="22"/>
        <v>9</v>
      </c>
      <c r="E115" s="90" t="str">
        <f t="shared" si="23"/>
        <v>1st</v>
      </c>
      <c r="F115" s="91">
        <f t="shared" si="24"/>
        <v>9</v>
      </c>
      <c r="G115" s="91">
        <f t="shared" si="24"/>
        <v>0</v>
      </c>
      <c r="H115" s="91"/>
      <c r="I115" s="1">
        <v>9</v>
      </c>
    </row>
    <row r="116" spans="1:18" ht="15.75" x14ac:dyDescent="0.25">
      <c r="A116" s="82" t="s">
        <v>18</v>
      </c>
      <c r="B116" s="82" t="s">
        <v>45</v>
      </c>
      <c r="C116" s="82" t="s">
        <v>19</v>
      </c>
      <c r="D116" s="89">
        <f t="shared" si="22"/>
        <v>23</v>
      </c>
      <c r="E116" s="90" t="str">
        <f t="shared" si="23"/>
        <v>2nd</v>
      </c>
      <c r="F116" s="91">
        <f t="shared" si="24"/>
        <v>8</v>
      </c>
      <c r="G116" s="91">
        <f t="shared" si="24"/>
        <v>15</v>
      </c>
      <c r="H116" s="91"/>
      <c r="I116" s="1"/>
      <c r="J116" s="1">
        <v>6</v>
      </c>
      <c r="N116" s="1">
        <v>9</v>
      </c>
      <c r="Q116" s="1">
        <v>8</v>
      </c>
    </row>
    <row r="117" spans="1:18" ht="15.75" x14ac:dyDescent="0.25">
      <c r="A117" s="82" t="s">
        <v>107</v>
      </c>
      <c r="B117" s="82" t="s">
        <v>108</v>
      </c>
      <c r="C117" s="82" t="s">
        <v>109</v>
      </c>
      <c r="D117" s="89">
        <f t="shared" si="22"/>
        <v>21</v>
      </c>
      <c r="E117" s="90" t="str">
        <f t="shared" si="23"/>
        <v>2nd</v>
      </c>
      <c r="F117" s="91">
        <f t="shared" si="24"/>
        <v>0</v>
      </c>
      <c r="G117" s="91">
        <f t="shared" si="24"/>
        <v>21</v>
      </c>
      <c r="H117" s="91"/>
      <c r="I117" s="1"/>
      <c r="J117" s="1">
        <v>7</v>
      </c>
      <c r="N117" s="1">
        <v>5</v>
      </c>
      <c r="R117" s="1">
        <v>9</v>
      </c>
    </row>
    <row r="118" spans="1:18" ht="15.75" x14ac:dyDescent="0.25">
      <c r="A118" s="82" t="s">
        <v>23</v>
      </c>
      <c r="B118" s="82" t="s">
        <v>24</v>
      </c>
      <c r="C118" s="82" t="s">
        <v>25</v>
      </c>
      <c r="D118" s="89">
        <f t="shared" si="22"/>
        <v>19</v>
      </c>
      <c r="E118" s="90" t="str">
        <f t="shared" si="23"/>
        <v>2nd</v>
      </c>
      <c r="F118" s="91">
        <f t="shared" si="24"/>
        <v>0</v>
      </c>
      <c r="G118" s="91">
        <f t="shared" si="24"/>
        <v>19</v>
      </c>
      <c r="H118" s="91"/>
      <c r="I118" s="1"/>
      <c r="J118" s="1">
        <v>10</v>
      </c>
      <c r="N118" s="1">
        <v>8</v>
      </c>
      <c r="R118" s="1">
        <v>1</v>
      </c>
    </row>
    <row r="119" spans="1:18" ht="15.75" x14ac:dyDescent="0.25">
      <c r="A119" s="82" t="s">
        <v>2</v>
      </c>
      <c r="B119" s="82" t="s">
        <v>98</v>
      </c>
      <c r="C119" s="82" t="s">
        <v>99</v>
      </c>
      <c r="D119" s="89">
        <f t="shared" si="22"/>
        <v>19</v>
      </c>
      <c r="E119" s="90" t="str">
        <f t="shared" si="23"/>
        <v>2nd</v>
      </c>
      <c r="F119" s="91">
        <f t="shared" si="24"/>
        <v>0</v>
      </c>
      <c r="G119" s="91">
        <f t="shared" si="24"/>
        <v>19</v>
      </c>
      <c r="H119" s="91"/>
      <c r="I119" s="1"/>
      <c r="J119" s="1">
        <v>5</v>
      </c>
      <c r="N119" s="1">
        <v>6</v>
      </c>
      <c r="R119" s="1">
        <v>8</v>
      </c>
    </row>
    <row r="120" spans="1:18" ht="15.75" x14ac:dyDescent="0.25">
      <c r="A120" s="82" t="s">
        <v>5</v>
      </c>
      <c r="B120" s="82" t="s">
        <v>4</v>
      </c>
      <c r="C120" s="82" t="s">
        <v>6</v>
      </c>
      <c r="D120" s="89">
        <f t="shared" si="22"/>
        <v>13</v>
      </c>
      <c r="E120" s="90" t="str">
        <f t="shared" si="23"/>
        <v>2nd</v>
      </c>
      <c r="F120" s="91">
        <f t="shared" si="24"/>
        <v>0</v>
      </c>
      <c r="G120" s="91">
        <f t="shared" si="24"/>
        <v>13</v>
      </c>
      <c r="H120" s="91"/>
      <c r="I120" s="1"/>
      <c r="J120" s="1">
        <v>9</v>
      </c>
      <c r="N120" s="1">
        <v>4</v>
      </c>
    </row>
    <row r="121" spans="1:18" ht="15.75" x14ac:dyDescent="0.25">
      <c r="A121" s="82" t="s">
        <v>32</v>
      </c>
      <c r="B121" s="82" t="s">
        <v>33</v>
      </c>
      <c r="C121" s="82" t="s">
        <v>34</v>
      </c>
      <c r="D121" s="89">
        <f t="shared" si="22"/>
        <v>12</v>
      </c>
      <c r="E121" s="90" t="str">
        <f t="shared" si="23"/>
        <v>2nd</v>
      </c>
      <c r="F121" s="91">
        <f t="shared" si="24"/>
        <v>0</v>
      </c>
      <c r="G121" s="91">
        <f t="shared" si="24"/>
        <v>12</v>
      </c>
      <c r="H121" s="91"/>
      <c r="I121" s="1"/>
      <c r="J121" s="1">
        <v>8</v>
      </c>
      <c r="N121" s="1">
        <v>3</v>
      </c>
      <c r="R121" s="1">
        <v>1</v>
      </c>
    </row>
    <row r="122" spans="1:18" ht="15.75" x14ac:dyDescent="0.25">
      <c r="A122" s="82" t="s">
        <v>18</v>
      </c>
      <c r="B122" s="82" t="s">
        <v>45</v>
      </c>
      <c r="C122" s="82" t="s">
        <v>30</v>
      </c>
      <c r="D122" s="89">
        <f t="shared" si="22"/>
        <v>12</v>
      </c>
      <c r="E122" s="90" t="str">
        <f t="shared" si="23"/>
        <v>2nd</v>
      </c>
      <c r="F122" s="91">
        <f t="shared" si="24"/>
        <v>0</v>
      </c>
      <c r="G122" s="91">
        <f t="shared" si="24"/>
        <v>12</v>
      </c>
      <c r="H122" s="91"/>
      <c r="I122" s="1"/>
      <c r="J122" s="1">
        <v>1</v>
      </c>
      <c r="N122" s="1">
        <v>1</v>
      </c>
      <c r="R122" s="1">
        <v>10</v>
      </c>
    </row>
    <row r="123" spans="1:18" ht="15.75" x14ac:dyDescent="0.25">
      <c r="A123" s="82" t="s">
        <v>225</v>
      </c>
      <c r="B123" s="82" t="s">
        <v>244</v>
      </c>
      <c r="C123" s="82" t="s">
        <v>245</v>
      </c>
      <c r="D123" s="89">
        <f t="shared" si="22"/>
        <v>11</v>
      </c>
      <c r="E123" s="90" t="str">
        <f t="shared" si="23"/>
        <v>2nd</v>
      </c>
      <c r="F123" s="91">
        <f t="shared" si="24"/>
        <v>0</v>
      </c>
      <c r="G123" s="91">
        <f t="shared" si="24"/>
        <v>11</v>
      </c>
      <c r="H123" s="91"/>
      <c r="I123" s="1"/>
      <c r="N123" s="1">
        <v>10</v>
      </c>
      <c r="R123" s="1">
        <v>1</v>
      </c>
    </row>
    <row r="124" spans="1:18" ht="15.75" x14ac:dyDescent="0.25">
      <c r="A124" s="82" t="s">
        <v>21</v>
      </c>
      <c r="B124" s="82" t="s">
        <v>235</v>
      </c>
      <c r="C124" s="82" t="s">
        <v>248</v>
      </c>
      <c r="D124" s="89">
        <f t="shared" si="22"/>
        <v>7</v>
      </c>
      <c r="E124" s="90" t="str">
        <f t="shared" si="23"/>
        <v>2nd</v>
      </c>
      <c r="F124" s="91">
        <f t="shared" si="24"/>
        <v>0</v>
      </c>
      <c r="G124" s="91">
        <f t="shared" si="24"/>
        <v>7</v>
      </c>
      <c r="H124" s="91"/>
      <c r="I124" s="1"/>
      <c r="N124" s="1">
        <v>7</v>
      </c>
    </row>
    <row r="125" spans="1:18" ht="15.75" x14ac:dyDescent="0.25">
      <c r="A125" s="82" t="s">
        <v>121</v>
      </c>
      <c r="B125" s="82" t="s">
        <v>122</v>
      </c>
      <c r="C125" s="82" t="s">
        <v>123</v>
      </c>
      <c r="D125" s="89">
        <f t="shared" si="22"/>
        <v>1</v>
      </c>
      <c r="E125" s="90" t="str">
        <f t="shared" si="23"/>
        <v>2nd</v>
      </c>
      <c r="F125" s="91">
        <f t="shared" si="24"/>
        <v>0</v>
      </c>
      <c r="G125" s="91">
        <f t="shared" si="24"/>
        <v>1</v>
      </c>
      <c r="H125" s="91"/>
      <c r="I125" s="1"/>
      <c r="J125" s="1">
        <v>1</v>
      </c>
    </row>
    <row r="126" spans="1:18" ht="15.75" x14ac:dyDescent="0.25">
      <c r="A126" s="82" t="s">
        <v>162</v>
      </c>
      <c r="B126" s="82" t="s">
        <v>163</v>
      </c>
      <c r="C126" s="82" t="s">
        <v>164</v>
      </c>
      <c r="D126" s="89">
        <f t="shared" si="22"/>
        <v>1</v>
      </c>
      <c r="E126" s="90" t="str">
        <f t="shared" si="23"/>
        <v>2nd</v>
      </c>
      <c r="F126" s="91">
        <f t="shared" si="24"/>
        <v>0</v>
      </c>
      <c r="G126" s="91">
        <f t="shared" si="24"/>
        <v>1</v>
      </c>
      <c r="H126" s="91"/>
      <c r="I126" s="1"/>
      <c r="J126" s="1">
        <v>1</v>
      </c>
    </row>
    <row r="127" spans="1:18" ht="15.75" x14ac:dyDescent="0.25">
      <c r="A127" s="82" t="s">
        <v>21</v>
      </c>
      <c r="B127" s="82" t="s">
        <v>233</v>
      </c>
      <c r="C127" s="82" t="s">
        <v>234</v>
      </c>
      <c r="D127" s="89">
        <f t="shared" si="22"/>
        <v>1</v>
      </c>
      <c r="E127" s="90" t="str">
        <f t="shared" si="23"/>
        <v>2nd</v>
      </c>
      <c r="F127" s="91">
        <f t="shared" si="24"/>
        <v>0</v>
      </c>
      <c r="G127" s="91">
        <f t="shared" si="24"/>
        <v>1</v>
      </c>
      <c r="H127" s="91"/>
      <c r="I127" s="1"/>
      <c r="N127" s="1">
        <v>1</v>
      </c>
    </row>
    <row r="128" spans="1:18" ht="16.5" thickBot="1" x14ac:dyDescent="0.3">
      <c r="A128" s="93" t="s">
        <v>249</v>
      </c>
      <c r="B128" s="93" t="s">
        <v>227</v>
      </c>
      <c r="C128" s="93" t="s">
        <v>228</v>
      </c>
      <c r="D128" s="89">
        <f t="shared" ref="D128" si="25">F128+G128+H128</f>
        <v>1</v>
      </c>
      <c r="E128" s="90" t="str">
        <f t="shared" ref="E128" si="26">IF(SUM(F128:I128)=0,"4th",IF(AND(F128&gt;=G128,AND(F128&gt;=H128,F128&gt;=I128)),"1st",IF(AND(G128&gt;=H128,G128&gt;=I128),"2nd",IF(H128&gt;=I128,"3rd","4th"))))</f>
        <v>2nd</v>
      </c>
      <c r="F128" s="91">
        <f t="shared" ref="F128" si="27">I128+M128+Q128+U128+Y128+AC128+AG128+AK128+AO128+AS128</f>
        <v>0</v>
      </c>
      <c r="G128" s="91">
        <f t="shared" ref="G128" si="28">J128+N128+R128+V128+Z128+AD128+AH128+AL128+AP128+AT128</f>
        <v>1</v>
      </c>
      <c r="H128" s="91"/>
      <c r="I128" s="1"/>
      <c r="N128" s="1">
        <v>1</v>
      </c>
    </row>
    <row r="129" spans="1:79" s="54" customFormat="1" ht="16.5" thickTop="1" thickBot="1" x14ac:dyDescent="0.3">
      <c r="A129" s="55" t="s">
        <v>16</v>
      </c>
      <c r="B129" s="55" t="s">
        <v>17</v>
      </c>
      <c r="C129" s="56"/>
      <c r="D129" s="57"/>
      <c r="E129" s="58"/>
      <c r="F129" s="108" t="s">
        <v>10</v>
      </c>
      <c r="G129" s="109"/>
      <c r="H129" s="109"/>
      <c r="I129" s="110"/>
      <c r="J129" s="111">
        <v>44219</v>
      </c>
      <c r="K129" s="112"/>
      <c r="L129" s="112"/>
      <c r="M129" s="113"/>
      <c r="N129" s="111">
        <v>44282</v>
      </c>
      <c r="O129" s="112"/>
      <c r="P129" s="112"/>
      <c r="Q129" s="113"/>
      <c r="R129" s="111">
        <v>44296</v>
      </c>
      <c r="S129" s="112"/>
      <c r="T129" s="112"/>
      <c r="U129" s="113"/>
      <c r="V129" s="111">
        <v>44324</v>
      </c>
      <c r="W129" s="112"/>
      <c r="X129" s="112"/>
      <c r="Y129" s="28"/>
      <c r="Z129" s="111">
        <v>44338</v>
      </c>
      <c r="AA129" s="112"/>
      <c r="AB129" s="112"/>
      <c r="AC129" s="113"/>
      <c r="AD129" s="111">
        <v>44339</v>
      </c>
      <c r="AE129" s="112"/>
      <c r="AF129" s="112"/>
      <c r="AG129" s="113"/>
      <c r="AH129" s="111">
        <v>44359</v>
      </c>
      <c r="AI129" s="112"/>
      <c r="AJ129" s="112"/>
      <c r="AK129" s="113"/>
      <c r="AL129" s="111">
        <v>44373</v>
      </c>
      <c r="AM129" s="112"/>
      <c r="AN129" s="112"/>
      <c r="AO129" s="113"/>
      <c r="AP129" s="111">
        <v>44387</v>
      </c>
      <c r="AQ129" s="112"/>
      <c r="AR129" s="112"/>
      <c r="AS129" s="113"/>
      <c r="AT129" s="111">
        <v>44436</v>
      </c>
      <c r="AU129" s="112"/>
      <c r="AV129" s="112"/>
      <c r="AW129" s="113"/>
      <c r="AX129" s="111">
        <v>44450</v>
      </c>
      <c r="AY129" s="112"/>
      <c r="AZ129" s="112"/>
      <c r="BA129" s="113"/>
      <c r="BB129" s="111">
        <v>44478</v>
      </c>
      <c r="BC129" s="112"/>
      <c r="BD129" s="112"/>
      <c r="BE129" s="113"/>
      <c r="BF129" s="111">
        <v>44492</v>
      </c>
      <c r="BG129" s="112"/>
      <c r="BH129" s="112"/>
      <c r="BI129" s="113"/>
      <c r="BJ129" s="111">
        <v>44513</v>
      </c>
      <c r="BK129" s="112"/>
      <c r="BL129" s="112"/>
      <c r="BM129" s="113"/>
      <c r="BN129" s="111"/>
      <c r="BO129" s="112"/>
      <c r="BP129" s="112"/>
      <c r="BQ129" s="113"/>
    </row>
    <row r="130" spans="1:79" s="54" customFormat="1" ht="16.5" thickTop="1" thickBot="1" x14ac:dyDescent="0.3">
      <c r="A130" s="32" t="s">
        <v>11</v>
      </c>
      <c r="B130" s="31" t="s">
        <v>12</v>
      </c>
      <c r="C130" s="32" t="s">
        <v>0</v>
      </c>
      <c r="D130" s="57" t="s">
        <v>10</v>
      </c>
      <c r="E130" s="59" t="s">
        <v>13</v>
      </c>
      <c r="F130" s="60" t="s">
        <v>14</v>
      </c>
      <c r="G130" s="61" t="s">
        <v>15</v>
      </c>
      <c r="H130" s="60" t="s">
        <v>16</v>
      </c>
      <c r="I130" s="62"/>
      <c r="J130" s="63" t="s">
        <v>14</v>
      </c>
      <c r="K130" s="60" t="s">
        <v>15</v>
      </c>
      <c r="L130" s="60" t="s">
        <v>16</v>
      </c>
      <c r="M130" s="62"/>
      <c r="N130" s="63" t="s">
        <v>14</v>
      </c>
      <c r="O130" s="60" t="s">
        <v>15</v>
      </c>
      <c r="P130" s="60" t="s">
        <v>16</v>
      </c>
      <c r="Q130" s="62"/>
      <c r="R130" s="64" t="s">
        <v>14</v>
      </c>
      <c r="S130" s="64" t="s">
        <v>15</v>
      </c>
      <c r="T130" s="64" t="s">
        <v>16</v>
      </c>
      <c r="U130" s="64"/>
      <c r="V130" s="37" t="s">
        <v>14</v>
      </c>
      <c r="W130" s="38" t="s">
        <v>15</v>
      </c>
      <c r="X130" s="38" t="s">
        <v>16</v>
      </c>
      <c r="Y130" s="39"/>
      <c r="Z130" s="63" t="s">
        <v>14</v>
      </c>
      <c r="AA130" s="60" t="s">
        <v>15</v>
      </c>
      <c r="AB130" s="60" t="s">
        <v>16</v>
      </c>
      <c r="AC130" s="62"/>
      <c r="AD130" s="63" t="s">
        <v>14</v>
      </c>
      <c r="AE130" s="60" t="s">
        <v>15</v>
      </c>
      <c r="AF130" s="60" t="s">
        <v>16</v>
      </c>
      <c r="AG130" s="62"/>
      <c r="AH130" s="63" t="s">
        <v>14</v>
      </c>
      <c r="AI130" s="60" t="s">
        <v>15</v>
      </c>
      <c r="AJ130" s="60" t="s">
        <v>16</v>
      </c>
      <c r="AK130" s="62"/>
      <c r="AL130" s="63" t="s">
        <v>14</v>
      </c>
      <c r="AM130" s="60" t="s">
        <v>15</v>
      </c>
      <c r="AN130" s="60" t="s">
        <v>16</v>
      </c>
      <c r="AO130" s="62"/>
      <c r="AP130" s="63" t="s">
        <v>14</v>
      </c>
      <c r="AQ130" s="60" t="s">
        <v>15</v>
      </c>
      <c r="AR130" s="60" t="s">
        <v>16</v>
      </c>
      <c r="AS130" s="62"/>
      <c r="AT130" s="63" t="s">
        <v>14</v>
      </c>
      <c r="AU130" s="60" t="s">
        <v>15</v>
      </c>
      <c r="AV130" s="60" t="s">
        <v>16</v>
      </c>
      <c r="AW130" s="62"/>
      <c r="AX130" s="63" t="s">
        <v>14</v>
      </c>
      <c r="AY130" s="60" t="s">
        <v>15</v>
      </c>
      <c r="AZ130" s="60" t="s">
        <v>16</v>
      </c>
      <c r="BA130" s="62"/>
      <c r="BB130" s="63" t="s">
        <v>14</v>
      </c>
      <c r="BC130" s="60" t="s">
        <v>15</v>
      </c>
      <c r="BD130" s="60" t="s">
        <v>16</v>
      </c>
      <c r="BE130" s="62"/>
      <c r="BF130" s="63" t="s">
        <v>14</v>
      </c>
      <c r="BG130" s="60" t="s">
        <v>15</v>
      </c>
      <c r="BH130" s="60" t="s">
        <v>16</v>
      </c>
      <c r="BI130" s="62"/>
      <c r="BJ130" s="63" t="s">
        <v>14</v>
      </c>
      <c r="BK130" s="60" t="s">
        <v>15</v>
      </c>
      <c r="BL130" s="60" t="s">
        <v>16</v>
      </c>
      <c r="BM130" s="62"/>
      <c r="BN130" s="63" t="s">
        <v>14</v>
      </c>
      <c r="BO130" s="60" t="s">
        <v>15</v>
      </c>
      <c r="BP130" s="60" t="s">
        <v>16</v>
      </c>
      <c r="BQ130" s="62"/>
    </row>
    <row r="131" spans="1:79" s="7" customFormat="1" ht="16.5" thickTop="1" thickBot="1" x14ac:dyDescent="0.3">
      <c r="A131" s="82" t="s">
        <v>70</v>
      </c>
      <c r="B131" s="82" t="s">
        <v>71</v>
      </c>
      <c r="C131" s="82" t="s">
        <v>72</v>
      </c>
      <c r="D131" s="4">
        <f>F131+G131+H131+I131</f>
        <v>45</v>
      </c>
      <c r="E131" s="5" t="str">
        <f>IF(SUM(F131:I131)=0,"4th",IF(AND(F131&gt;=G131,AND(F131&gt;=H131,F131&gt;=I131)),"1st",IF(AND(G131&gt;=H131,G131&gt;=I131),"2nd",IF(H131&gt;=I131,"3rd","4th"))))</f>
        <v>1st</v>
      </c>
      <c r="F131" s="6">
        <f>J131+N131+R131+V131+Z131+AD131+AH131+AL131+AP131+BJ131+AT131+AX131+BB131+BF131+BN131</f>
        <v>26</v>
      </c>
      <c r="G131" s="6">
        <f>K131+O131+S131+W131+AA131+AE131+AI131+AM131+AQ131+BK131+AU131+AY131+BC131+BG131+BO131</f>
        <v>19</v>
      </c>
      <c r="H131" s="6">
        <f>L131+P131+T131+X131+AB131+AF131+AJ131+AN131+AR131+BL131+AV131+AZ131+BD131+BH131+BP131</f>
        <v>0</v>
      </c>
      <c r="I131" s="6"/>
      <c r="J131" s="65"/>
      <c r="K131" s="65">
        <v>9</v>
      </c>
      <c r="L131" s="65"/>
      <c r="M131" s="65"/>
      <c r="N131" s="65"/>
      <c r="O131" s="65">
        <v>10</v>
      </c>
      <c r="P131" s="65"/>
      <c r="Q131" s="65"/>
      <c r="R131" s="65"/>
      <c r="S131" s="65"/>
      <c r="T131" s="65"/>
      <c r="U131" s="65"/>
      <c r="V131" s="65">
        <v>7</v>
      </c>
      <c r="W131" s="65"/>
      <c r="X131" s="65"/>
      <c r="Y131" s="65"/>
      <c r="Z131" s="65">
        <v>10</v>
      </c>
      <c r="AA131" s="65"/>
      <c r="AB131" s="65"/>
      <c r="AC131" s="65"/>
      <c r="AD131" s="65">
        <v>9</v>
      </c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</row>
    <row r="132" spans="1:79" s="7" customFormat="1" ht="16.5" thickTop="1" thickBot="1" x14ac:dyDescent="0.3">
      <c r="A132" s="82" t="s">
        <v>2</v>
      </c>
      <c r="B132" s="82" t="s">
        <v>3</v>
      </c>
      <c r="C132" s="82" t="s">
        <v>96</v>
      </c>
      <c r="D132" s="79">
        <f>F132+G132+H132+I132</f>
        <v>42</v>
      </c>
      <c r="E132" s="80" t="str">
        <f>IF(SUM(F132:I132)=0,"4th",IF(AND(F132&gt;=G132,AND(F132&gt;=H132,F132&gt;=I132)),"1st",IF(AND(G132&gt;=H132,G132&gt;=I132),"2nd",IF(H132&gt;=I132,"3rd","4th"))))</f>
        <v>1st</v>
      </c>
      <c r="F132" s="81">
        <f>J132+N132+R132+V132+Z132+AD132+AH132+AL132+AP132+BJ132+AT132+AX132+BB132+BF132+BN132</f>
        <v>32</v>
      </c>
      <c r="G132" s="81">
        <f>K132+O132+S132+W132+AA132+AE132+AI132+AM132+AQ132+BK132+AU132+AY132+BC132+BG132+BO132</f>
        <v>10</v>
      </c>
      <c r="H132" s="81">
        <f>L132+P132+T132+X132+AB132+AF132+AJ132+AN132+AR132+BL132+AV132+AZ132+BD132+BH132+BP132</f>
        <v>0</v>
      </c>
      <c r="I132" s="81"/>
      <c r="J132" s="65"/>
      <c r="K132" s="65">
        <v>10</v>
      </c>
      <c r="L132" s="65"/>
      <c r="M132" s="65"/>
      <c r="N132" s="65">
        <v>8</v>
      </c>
      <c r="O132" s="65"/>
      <c r="P132" s="65"/>
      <c r="Q132" s="65"/>
      <c r="R132" s="65">
        <v>8</v>
      </c>
      <c r="S132" s="65"/>
      <c r="T132" s="65"/>
      <c r="U132" s="65"/>
      <c r="V132" s="65"/>
      <c r="W132" s="65"/>
      <c r="X132" s="65"/>
      <c r="Y132" s="65"/>
      <c r="Z132" s="65">
        <v>8</v>
      </c>
      <c r="AA132" s="65"/>
      <c r="AB132" s="65"/>
      <c r="AC132" s="65"/>
      <c r="AD132" s="65">
        <v>8</v>
      </c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</row>
    <row r="133" spans="1:79" s="7" customFormat="1" ht="15.75" thickTop="1" x14ac:dyDescent="0.25">
      <c r="A133" s="82" t="s">
        <v>239</v>
      </c>
      <c r="B133" s="82" t="s">
        <v>227</v>
      </c>
      <c r="C133" s="82" t="s">
        <v>240</v>
      </c>
      <c r="D133" s="79">
        <f>F133+G133+H133+I133</f>
        <v>39</v>
      </c>
      <c r="E133" s="80" t="str">
        <f>IF(SUM(F133:I133)=0,"4th",IF(AND(F133&gt;=G133,AND(F133&gt;=H133,F133&gt;=I133)),"1st",IF(AND(G133&gt;=H133,G133&gt;=I133),"2nd",IF(H133&gt;=I133,"3rd","4th"))))</f>
        <v>1st</v>
      </c>
      <c r="F133" s="81">
        <f>J133+N133+R133+V133+Z133+AD133+AH133+AL133+AP133+BJ133+AT133+AX133+BB133+BF133+BN133</f>
        <v>15</v>
      </c>
      <c r="G133" s="81">
        <f>K133+O133+S133+W133+AA133+AE133+AI133+AM133+AQ133+BK133+AU133+AY133+BC133+BG133+BO133</f>
        <v>15</v>
      </c>
      <c r="H133" s="81">
        <f>L133+P133+T133+X133+AB133+AF133+AJ133+AN133+AR133+BL133+AV133+AZ133+BD133+BH133+BP133</f>
        <v>9</v>
      </c>
      <c r="I133" s="81"/>
      <c r="J133" s="65"/>
      <c r="K133" s="65"/>
      <c r="L133" s="65"/>
      <c r="M133" s="65"/>
      <c r="N133" s="65"/>
      <c r="O133" s="65"/>
      <c r="P133" s="65">
        <v>9</v>
      </c>
      <c r="Q133" s="65"/>
      <c r="R133" s="65"/>
      <c r="S133" s="65">
        <v>8</v>
      </c>
      <c r="T133" s="65"/>
      <c r="U133" s="65"/>
      <c r="V133" s="65">
        <v>8</v>
      </c>
      <c r="W133" s="65"/>
      <c r="X133" s="65"/>
      <c r="Y133" s="65"/>
      <c r="Z133" s="65">
        <v>7</v>
      </c>
      <c r="AA133" s="65"/>
      <c r="AB133" s="65"/>
      <c r="AC133" s="65"/>
      <c r="AD133" s="65"/>
      <c r="AE133" s="65">
        <v>7</v>
      </c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</row>
    <row r="134" spans="1:79" s="7" customFormat="1" x14ac:dyDescent="0.25">
      <c r="A134" s="82" t="s">
        <v>2</v>
      </c>
      <c r="B134" s="82" t="s">
        <v>3</v>
      </c>
      <c r="C134" s="82" t="s">
        <v>97</v>
      </c>
      <c r="D134" s="83">
        <f>F134+G134+H134+I134</f>
        <v>38</v>
      </c>
      <c r="E134" s="84" t="str">
        <f>IF(SUM(F134:I134)=0,"4th",IF(AND(F134&gt;=G134,AND(F134&gt;=H134,F134&gt;=I134)),"1st",IF(AND(G134&gt;=H134,G134&gt;=I134),"2nd",IF(H134&gt;=I134,"3rd","4th"))))</f>
        <v>1st</v>
      </c>
      <c r="F134" s="84">
        <f>J134+N134+R134+V134+Z134+AD134+AH134+AL134+AP134+BJ134+AT134+AX134+BB134+BF134+BN134</f>
        <v>38</v>
      </c>
      <c r="G134" s="84">
        <f>K134+O134+S134+W134+AA134+AE134+AI134+AM134+AQ134+BK134+AU134+AY134+BC134+BG134+BO134</f>
        <v>0</v>
      </c>
      <c r="H134" s="84">
        <f>L134+P134+T134+X134+AB134+AF134+AJ134+AN134+AR134+BL134+AV134+AZ134+BD134+BH134+BP134</f>
        <v>0</v>
      </c>
      <c r="I134" s="84"/>
      <c r="J134" s="65"/>
      <c r="K134" s="65"/>
      <c r="L134" s="65"/>
      <c r="M134" s="65"/>
      <c r="N134" s="65">
        <v>9</v>
      </c>
      <c r="O134" s="65"/>
      <c r="P134" s="65"/>
      <c r="Q134" s="65"/>
      <c r="R134" s="65">
        <v>10</v>
      </c>
      <c r="S134" s="65"/>
      <c r="T134" s="65"/>
      <c r="U134" s="65"/>
      <c r="V134" s="65"/>
      <c r="W134" s="65"/>
      <c r="X134" s="65"/>
      <c r="Y134" s="65"/>
      <c r="Z134" s="65">
        <v>9</v>
      </c>
      <c r="AA134" s="65"/>
      <c r="AB134" s="65"/>
      <c r="AC134" s="65"/>
      <c r="AD134" s="65">
        <v>10</v>
      </c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</row>
    <row r="135" spans="1:79" s="7" customFormat="1" x14ac:dyDescent="0.25">
      <c r="A135" s="82" t="s">
        <v>9</v>
      </c>
      <c r="B135" s="82" t="s">
        <v>8</v>
      </c>
      <c r="C135" s="82" t="s">
        <v>7</v>
      </c>
      <c r="D135" s="83">
        <f>F135+G135+H135+I135</f>
        <v>38</v>
      </c>
      <c r="E135" s="84" t="str">
        <f>IF(SUM(F135:I135)=0,"4th",IF(AND(F135&gt;=G135,AND(F135&gt;=H135,F135&gt;=I135)),"1st",IF(AND(G135&gt;=H135,G135&gt;=I135),"2nd",IF(H135&gt;=I135,"3rd","4th"))))</f>
        <v>1st</v>
      </c>
      <c r="F135" s="84">
        <f>J135+N135+R135+V135+Z135+AD135+AH135+AL135+AP135+BJ135+AT135+AX135+BB135+BF135+BN135</f>
        <v>19</v>
      </c>
      <c r="G135" s="84">
        <f>K135+O135+S135+W135+AA135+AE135+AI135+AM135+AQ135+BK135+AU135+AY135+BC135+BG135+BO135</f>
        <v>18</v>
      </c>
      <c r="H135" s="84">
        <f>L135+P135+T135+X135+AB135+AF135+AJ135+AN135+AR135+BL135+AV135+AZ135+BD135+BH135+BP135</f>
        <v>1</v>
      </c>
      <c r="I135" s="84"/>
      <c r="J135" s="65"/>
      <c r="K135" s="65"/>
      <c r="L135" s="65"/>
      <c r="M135" s="65"/>
      <c r="N135" s="65"/>
      <c r="O135" s="65">
        <v>9</v>
      </c>
      <c r="P135" s="65"/>
      <c r="Q135" s="65"/>
      <c r="R135" s="65">
        <v>9</v>
      </c>
      <c r="S135" s="65"/>
      <c r="T135" s="65"/>
      <c r="U135" s="65"/>
      <c r="V135" s="65">
        <v>10</v>
      </c>
      <c r="W135" s="65"/>
      <c r="X135" s="65"/>
      <c r="Y135" s="65"/>
      <c r="Z135" s="65"/>
      <c r="AA135" s="65"/>
      <c r="AB135" s="65">
        <v>1</v>
      </c>
      <c r="AC135" s="65"/>
      <c r="AD135" s="65"/>
      <c r="AE135" s="65">
        <v>9</v>
      </c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6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</row>
    <row r="136" spans="1:79" s="7" customFormat="1" x14ac:dyDescent="0.25">
      <c r="A136" s="82" t="s">
        <v>73</v>
      </c>
      <c r="B136" s="82" t="s">
        <v>74</v>
      </c>
      <c r="C136" s="82" t="s">
        <v>75</v>
      </c>
      <c r="D136" s="83">
        <f>F136+G136+H136+I136</f>
        <v>37</v>
      </c>
      <c r="E136" s="84" t="str">
        <f>IF(SUM(F136:I136)=0,"4th",IF(AND(F136&gt;=G136,AND(F136&gt;=H136,F136&gt;=I136)),"1st",IF(AND(G136&gt;=H136,G136&gt;=I136),"2nd",IF(H136&gt;=I136,"3rd","4th"))))</f>
        <v>1st</v>
      </c>
      <c r="F136" s="84">
        <f>J136+N136+R136+V136+Z136+AD136+AH136+AL136+AP136+BJ136+AT136+AX136+BB136+BF136+BN136</f>
        <v>22</v>
      </c>
      <c r="G136" s="84">
        <f>K136+O136+S136+W136+AA136+AE136+AI136+AM136+AQ136+BK136+AU136+AY136+BC136+BG136+BO136</f>
        <v>15</v>
      </c>
      <c r="H136" s="84">
        <f>L136+P136+T136+X136+AB136+AF136+AJ136+AN136+AR136+BL136+AV136+AZ136+BD136+BH136+BP136</f>
        <v>0</v>
      </c>
      <c r="I136" s="84"/>
      <c r="J136" s="65"/>
      <c r="K136" s="65">
        <v>8</v>
      </c>
      <c r="L136" s="65"/>
      <c r="M136" s="65"/>
      <c r="N136" s="65"/>
      <c r="O136" s="65">
        <v>7</v>
      </c>
      <c r="P136" s="65"/>
      <c r="Q136" s="65"/>
      <c r="R136" s="65"/>
      <c r="S136" s="65"/>
      <c r="T136" s="65"/>
      <c r="U136" s="65"/>
      <c r="V136" s="65">
        <v>9</v>
      </c>
      <c r="W136" s="65"/>
      <c r="X136" s="65"/>
      <c r="Y136" s="65"/>
      <c r="Z136" s="65">
        <v>6</v>
      </c>
      <c r="AA136" s="65"/>
      <c r="AB136" s="65"/>
      <c r="AC136" s="65"/>
      <c r="AD136" s="65">
        <v>7</v>
      </c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</row>
    <row r="137" spans="1:79" s="7" customFormat="1" x14ac:dyDescent="0.25">
      <c r="A137" s="82" t="s">
        <v>52</v>
      </c>
      <c r="B137" s="82" t="s">
        <v>53</v>
      </c>
      <c r="C137" s="82" t="s">
        <v>54</v>
      </c>
      <c r="D137" s="83">
        <f>F137+G137+H137+I137</f>
        <v>20</v>
      </c>
      <c r="E137" s="84" t="str">
        <f>IF(SUM(F137:I137)=0,"4th",IF(AND(F137&gt;=G137,AND(F137&gt;=H137,F137&gt;=I137)),"1st",IF(AND(G137&gt;=H137,G137&gt;=I137),"2nd",IF(H137&gt;=I137,"3rd","4th"))))</f>
        <v>1st</v>
      </c>
      <c r="F137" s="84">
        <f>J137+N137+R137+V137+Z137+AD137+AH137+AL137+AP137+BJ137+AT137+AX137+BB137+BF137+BN137</f>
        <v>20</v>
      </c>
      <c r="G137" s="84">
        <f>K137+O137+S137+W137+AA137+AE137+AI137+AM137+AQ137+BK137+AU137+AY137+BC137+BG137+BO137</f>
        <v>0</v>
      </c>
      <c r="H137" s="84">
        <f>L137+P137+T137+X137+AB137+AF137+AJ137+AN137+AR137+BL137+AV137+AZ137+BD137+BH137+BP137</f>
        <v>0</v>
      </c>
      <c r="I137" s="84"/>
      <c r="J137" s="65">
        <v>10</v>
      </c>
      <c r="K137" s="65"/>
      <c r="L137" s="65"/>
      <c r="M137" s="65"/>
      <c r="N137" s="65">
        <v>10</v>
      </c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</row>
    <row r="138" spans="1:79" s="7" customFormat="1" x14ac:dyDescent="0.25">
      <c r="A138" s="82" t="s">
        <v>36</v>
      </c>
      <c r="B138" s="82" t="s">
        <v>119</v>
      </c>
      <c r="C138" s="82" t="s">
        <v>120</v>
      </c>
      <c r="D138" s="83">
        <f>F138+G138+H138+I138</f>
        <v>33</v>
      </c>
      <c r="E138" s="84" t="str">
        <f>IF(SUM(F138:I138)=0,"4th",IF(AND(F138&gt;=G138,AND(F138&gt;=H138,F138&gt;=I138)),"1st",IF(AND(G138&gt;=H138,G138&gt;=I138),"2nd",IF(H138&gt;=I138,"3rd","4th"))))</f>
        <v>2nd</v>
      </c>
      <c r="F138" s="84">
        <f>J138+N138+R138+V138+Z138+AD138+AH138+AL138+AP138+BJ138+AT138+AX138+BB138+BF138+BN138</f>
        <v>6</v>
      </c>
      <c r="G138" s="84">
        <f>K138+O138+S138+W138+AA138+AE138+AI138+AM138+AQ138+BK138+AU138+AY138+BC138+BG138+BO138</f>
        <v>24</v>
      </c>
      <c r="H138" s="84">
        <f>L138+P138+T138+X138+AB138+AF138+AJ138+AN138+AR138+BL138+AV138+AZ138+BD138+BH138+BP138</f>
        <v>3</v>
      </c>
      <c r="I138" s="84"/>
      <c r="J138" s="65"/>
      <c r="K138" s="65"/>
      <c r="L138" s="65">
        <v>3</v>
      </c>
      <c r="M138" s="65"/>
      <c r="N138" s="65"/>
      <c r="O138" s="65">
        <v>2</v>
      </c>
      <c r="P138" s="65"/>
      <c r="Q138" s="65"/>
      <c r="R138" s="66"/>
      <c r="S138" s="66">
        <v>6</v>
      </c>
      <c r="T138" s="66"/>
      <c r="U138" s="66"/>
      <c r="V138" s="65"/>
      <c r="W138" s="65">
        <v>9</v>
      </c>
      <c r="X138" s="65"/>
      <c r="Y138" s="65"/>
      <c r="Z138" s="65"/>
      <c r="AA138" s="65">
        <v>7</v>
      </c>
      <c r="AB138" s="65"/>
      <c r="AC138" s="65"/>
      <c r="AD138" s="65">
        <v>6</v>
      </c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</row>
    <row r="139" spans="1:79" s="7" customFormat="1" x14ac:dyDescent="0.25">
      <c r="A139" s="82" t="s">
        <v>221</v>
      </c>
      <c r="B139" s="82" t="s">
        <v>222</v>
      </c>
      <c r="C139" s="82" t="s">
        <v>223</v>
      </c>
      <c r="D139" s="83">
        <f>F139+G139+H139+I139</f>
        <v>32</v>
      </c>
      <c r="E139" s="84" t="str">
        <f>IF(SUM(F139:I139)=0,"4th",IF(AND(F139&gt;=G139,AND(F139&gt;=H139,F139&gt;=I139)),"1st",IF(AND(G139&gt;=H139,G139&gt;=I139),"2nd",IF(H139&gt;=I139,"3rd","4th"))))</f>
        <v>2nd</v>
      </c>
      <c r="F139" s="84">
        <f>J139+N139+R139+V139+Z139+AD139+AH139+AL139+AP139+BJ139+AT139+AX139+BB139+BF139+BN139</f>
        <v>0</v>
      </c>
      <c r="G139" s="84">
        <f>K139+O139+S139+W139+AA139+AE139+AI139+AM139+AQ139+BK139+AU139+AY139+BC139+BG139+BO139</f>
        <v>32</v>
      </c>
      <c r="H139" s="84">
        <f>L139+P139+T139+X139+AB139+AF139+AJ139+AN139+AR139+BL139+AV139+AZ139+BD139+BH139+BP139</f>
        <v>0</v>
      </c>
      <c r="I139" s="84"/>
      <c r="J139" s="65"/>
      <c r="K139" s="66">
        <v>7</v>
      </c>
      <c r="L139" s="65"/>
      <c r="M139" s="65"/>
      <c r="N139" s="65"/>
      <c r="O139" s="65">
        <v>6</v>
      </c>
      <c r="P139" s="65"/>
      <c r="Q139" s="65"/>
      <c r="R139" s="65"/>
      <c r="S139" s="65"/>
      <c r="T139" s="65"/>
      <c r="U139" s="65"/>
      <c r="V139" s="65"/>
      <c r="W139" s="65">
        <v>10</v>
      </c>
      <c r="X139" s="65"/>
      <c r="Y139" s="65"/>
      <c r="Z139" s="65"/>
      <c r="AA139" s="65">
        <v>8</v>
      </c>
      <c r="AB139" s="65"/>
      <c r="AC139" s="65"/>
      <c r="AD139" s="65"/>
      <c r="AE139" s="65">
        <v>1</v>
      </c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</row>
    <row r="140" spans="1:79" s="7" customFormat="1" x14ac:dyDescent="0.25">
      <c r="A140" s="82" t="s">
        <v>32</v>
      </c>
      <c r="B140" s="82" t="s">
        <v>33</v>
      </c>
      <c r="C140" s="82" t="s">
        <v>34</v>
      </c>
      <c r="D140" s="83">
        <f>F140+G140+H140+I140</f>
        <v>32</v>
      </c>
      <c r="E140" s="84" t="str">
        <f>IF(SUM(F140:I140)=0,"4th",IF(AND(F140&gt;=G140,AND(F140&gt;=H140,F140&gt;=I140)),"1st",IF(AND(G140&gt;=H140,G140&gt;=I140),"2nd",IF(H140&gt;=I140,"3rd","4th"))))</f>
        <v>2nd</v>
      </c>
      <c r="F140" s="84">
        <f>J140+N140+R140+V140+Z140+AD140+AH140+AL140+AP140+BJ140+AT140+AX140+BB140+BF140+BN140</f>
        <v>0</v>
      </c>
      <c r="G140" s="84">
        <f>K140+O140+S140+W140+AA140+AE140+AI140+AM140+AQ140+BK140+AU140+AY140+BC140+BG140+BO140</f>
        <v>31</v>
      </c>
      <c r="H140" s="84">
        <f>L140+P140+T140+X140+AB140+AF140+AJ140+AN140+AR140+BL140+AV140+AZ140+BD140+BH140+BP140</f>
        <v>1</v>
      </c>
      <c r="I140" s="84"/>
      <c r="J140" s="65"/>
      <c r="K140" s="65">
        <v>6</v>
      </c>
      <c r="L140" s="65"/>
      <c r="M140" s="65"/>
      <c r="N140" s="65"/>
      <c r="O140" s="65">
        <v>5</v>
      </c>
      <c r="P140" s="65"/>
      <c r="Q140" s="65"/>
      <c r="R140" s="65"/>
      <c r="S140" s="65">
        <v>9</v>
      </c>
      <c r="T140" s="65"/>
      <c r="U140" s="65"/>
      <c r="V140" s="65"/>
      <c r="W140" s="65">
        <v>7</v>
      </c>
      <c r="X140" s="65"/>
      <c r="Y140" s="65"/>
      <c r="Z140" s="65"/>
      <c r="AA140" s="65">
        <v>4</v>
      </c>
      <c r="AB140" s="65"/>
      <c r="AC140" s="65"/>
      <c r="AD140" s="65"/>
      <c r="AE140" s="65"/>
      <c r="AF140" s="65">
        <v>1</v>
      </c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</row>
    <row r="141" spans="1:79" s="7" customFormat="1" x14ac:dyDescent="0.25">
      <c r="A141" s="82" t="s">
        <v>18</v>
      </c>
      <c r="B141" s="82" t="s">
        <v>45</v>
      </c>
      <c r="C141" s="82" t="s">
        <v>19</v>
      </c>
      <c r="D141" s="83">
        <f>F141+G141+H141+I141</f>
        <v>30</v>
      </c>
      <c r="E141" s="84" t="str">
        <f>IF(SUM(F141:I141)=0,"4th",IF(AND(F141&gt;=G141,AND(F141&gt;=H141,F141&gt;=I141)),"1st",IF(AND(G141&gt;=H141,G141&gt;=I141),"2nd",IF(H141&gt;=I141,"3rd","4th"))))</f>
        <v>2nd</v>
      </c>
      <c r="F141" s="84">
        <f>J141+N141+R141+V141+Z141+AD141+AH141+AL141+AP141+BJ141+AT141+AX141+BB141+BF141+BN141</f>
        <v>12</v>
      </c>
      <c r="G141" s="84">
        <f>K141+O141+S141+W141+AA141+AE141+AI141+AM141+AQ141+BK141+AU141+AY141+BC141+BG141+BO141</f>
        <v>18</v>
      </c>
      <c r="H141" s="84">
        <f>L141+P141+T141+X141+AB141+AF141+AJ141+AN141+AR141+BL141+AV141+AZ141+BD141+BH141+BP141</f>
        <v>0</v>
      </c>
      <c r="I141" s="84"/>
      <c r="J141" s="65"/>
      <c r="K141" s="65">
        <v>4</v>
      </c>
      <c r="L141" s="65"/>
      <c r="M141" s="65"/>
      <c r="N141" s="65"/>
      <c r="O141" s="65">
        <v>4</v>
      </c>
      <c r="P141" s="65"/>
      <c r="Q141" s="65"/>
      <c r="R141" s="65">
        <v>6</v>
      </c>
      <c r="S141" s="65"/>
      <c r="T141" s="65"/>
      <c r="U141" s="65"/>
      <c r="V141" s="65">
        <v>6</v>
      </c>
      <c r="W141" s="65"/>
      <c r="X141" s="65"/>
      <c r="Y141" s="65"/>
      <c r="Z141" s="65"/>
      <c r="AA141" s="65">
        <v>9</v>
      </c>
      <c r="AB141" s="65"/>
      <c r="AC141" s="65"/>
      <c r="AD141" s="65"/>
      <c r="AE141" s="65">
        <v>1</v>
      </c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</row>
    <row r="142" spans="1:79" s="7" customFormat="1" x14ac:dyDescent="0.25">
      <c r="A142" s="82" t="s">
        <v>18</v>
      </c>
      <c r="B142" s="82" t="s">
        <v>45</v>
      </c>
      <c r="C142" s="82" t="s">
        <v>30</v>
      </c>
      <c r="D142" s="83">
        <f>F142+G142+H142+I142</f>
        <v>27</v>
      </c>
      <c r="E142" s="84" t="str">
        <f>IF(SUM(F142:I142)=0,"4th",IF(AND(F142&gt;=G142,AND(F142&gt;=H142,F142&gt;=I142)),"1st",IF(AND(G142&gt;=H142,G142&gt;=I142),"2nd",IF(H142&gt;=I142,"3rd","4th"))))</f>
        <v>2nd</v>
      </c>
      <c r="F142" s="84">
        <f>J142+N142+R142+V142+Z142+AD142+AH142+AL142+AP142+BJ142+AT142+AX142+BB142+BF142+BN142</f>
        <v>12</v>
      </c>
      <c r="G142" s="84">
        <f>K142+O142+S142+W142+AA142+AE142+AI142+AM142+AQ142+BK142+AU142+AY142+BC142+BG142+BO142</f>
        <v>14</v>
      </c>
      <c r="H142" s="84">
        <f>L142+P142+T142+X142+AB142+AF142+AJ142+AN142+AR142+BL142+AV142+AZ142+BD142+BH142+BP142</f>
        <v>1</v>
      </c>
      <c r="I142" s="84"/>
      <c r="J142" s="65"/>
      <c r="K142" s="65"/>
      <c r="L142" s="65">
        <v>1</v>
      </c>
      <c r="M142" s="65"/>
      <c r="N142" s="65"/>
      <c r="O142" s="65">
        <v>3</v>
      </c>
      <c r="P142" s="65"/>
      <c r="Q142" s="65"/>
      <c r="R142" s="65">
        <v>7</v>
      </c>
      <c r="S142" s="65"/>
      <c r="T142" s="65"/>
      <c r="U142" s="65"/>
      <c r="V142" s="65">
        <v>5</v>
      </c>
      <c r="W142" s="65"/>
      <c r="X142" s="65"/>
      <c r="Y142" s="65"/>
      <c r="Z142" s="65"/>
      <c r="AA142" s="65">
        <v>5</v>
      </c>
      <c r="AB142" s="65"/>
      <c r="AC142" s="65"/>
      <c r="AD142" s="65"/>
      <c r="AE142" s="65">
        <v>6</v>
      </c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</row>
    <row r="143" spans="1:79" s="7" customFormat="1" x14ac:dyDescent="0.25">
      <c r="A143" s="82" t="s">
        <v>221</v>
      </c>
      <c r="B143" s="82" t="s">
        <v>224</v>
      </c>
      <c r="C143" s="82" t="s">
        <v>237</v>
      </c>
      <c r="D143" s="83">
        <f>F143+G143+H143+I143</f>
        <v>26</v>
      </c>
      <c r="E143" s="84" t="str">
        <f>IF(SUM(F143:I143)=0,"4th",IF(AND(F143&gt;=G143,AND(F143&gt;=H143,F143&gt;=I143)),"1st",IF(AND(G143&gt;=H143,G143&gt;=I143),"2nd",IF(H143&gt;=I143,"3rd","4th"))))</f>
        <v>2nd</v>
      </c>
      <c r="F143" s="84">
        <f>J143+N143+R143+V143+Z143+AD143+AH143+AL143+AP143+BJ143+AT143+AX143+BB143+BF143+BN143</f>
        <v>5</v>
      </c>
      <c r="G143" s="84">
        <f>K143+O143+S143+W143+AA143+AE143+AI143+AM143+AQ143+BK143+AU143+AY143+BC143+BG143+BO143</f>
        <v>21</v>
      </c>
      <c r="H143" s="84">
        <f>L143+P143+T143+X143+AB143+AF143+AJ143+AN143+AR143+BL143+AV143+AZ143+BD143+BH143+BP143</f>
        <v>0</v>
      </c>
      <c r="I143" s="84"/>
      <c r="J143" s="65"/>
      <c r="K143" s="65">
        <v>5</v>
      </c>
      <c r="L143" s="65"/>
      <c r="M143" s="65"/>
      <c r="N143" s="65"/>
      <c r="O143" s="65">
        <v>8</v>
      </c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>
        <v>5</v>
      </c>
      <c r="AA143" s="65"/>
      <c r="AB143" s="65"/>
      <c r="AC143" s="65"/>
      <c r="AD143" s="65"/>
      <c r="AE143" s="65">
        <v>8</v>
      </c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</row>
    <row r="144" spans="1:79" s="7" customFormat="1" x14ac:dyDescent="0.25">
      <c r="A144" s="82" t="s">
        <v>251</v>
      </c>
      <c r="B144" s="82" t="s">
        <v>252</v>
      </c>
      <c r="C144" s="82" t="s">
        <v>253</v>
      </c>
      <c r="D144" s="83">
        <f>F144+G144+H144+I144</f>
        <v>24</v>
      </c>
      <c r="E144" s="84" t="str">
        <f>IF(SUM(F144:I144)=0,"4th",IF(AND(F144&gt;=G144,AND(F144&gt;=H144,F144&gt;=I144)),"1st",IF(AND(G144&gt;=H144,G144&gt;=I144),"2nd",IF(H144&gt;=I144,"3rd","4th"))))</f>
        <v>2nd</v>
      </c>
      <c r="F144" s="84">
        <f>J144+N144+R144+V144+Z144+AD144+AH144+AL144+AP144+BJ144+AT144+AX144+BB144+BF144+BN144</f>
        <v>0</v>
      </c>
      <c r="G144" s="84">
        <f>K144+O144+S144+W144+AA144+AE144+AI144+AM144+AQ144+BK144+AU144+AY144+BC144+BG144+BO144</f>
        <v>24</v>
      </c>
      <c r="H144" s="84">
        <f>L144+P144+T144+X144+AB144+AF144+AJ144+AN144+AR144+BL144+AV144+AZ144+BD144+BH144+BP144</f>
        <v>0</v>
      </c>
      <c r="I144" s="84"/>
      <c r="J144" s="65"/>
      <c r="K144" s="65"/>
      <c r="L144" s="65"/>
      <c r="M144" s="65"/>
      <c r="N144" s="65"/>
      <c r="O144" s="65"/>
      <c r="P144" s="65"/>
      <c r="Q144" s="65"/>
      <c r="R144" s="65"/>
      <c r="S144" s="65">
        <v>10</v>
      </c>
      <c r="T144" s="65"/>
      <c r="U144" s="65"/>
      <c r="V144" s="65"/>
      <c r="W144" s="65"/>
      <c r="X144" s="65"/>
      <c r="Y144" s="65"/>
      <c r="Z144" s="65"/>
      <c r="AA144" s="65">
        <v>10</v>
      </c>
      <c r="AB144" s="65"/>
      <c r="AC144" s="65"/>
      <c r="AD144" s="65"/>
      <c r="AE144" s="65">
        <v>4</v>
      </c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</row>
    <row r="145" spans="1:79" s="7" customFormat="1" x14ac:dyDescent="0.25">
      <c r="A145" s="82" t="s">
        <v>73</v>
      </c>
      <c r="B145" s="82" t="s">
        <v>74</v>
      </c>
      <c r="C145" s="82" t="s">
        <v>76</v>
      </c>
      <c r="D145" s="83">
        <f>F145+G145+H145+I145</f>
        <v>23</v>
      </c>
      <c r="E145" s="84" t="str">
        <f>IF(SUM(F145:I145)=0,"4th",IF(AND(F145&gt;=G145,AND(F145&gt;=H145,F145&gt;=I145)),"1st",IF(AND(G145&gt;=H145,G145&gt;=I145),"2nd",IF(H145&gt;=I145,"3rd","4th"))))</f>
        <v>2nd</v>
      </c>
      <c r="F145" s="84">
        <f>J145+N145+R145+V145+Z145+AD145+AH145+AL145+AP145+BJ145+AT145+AX145+BB145+BF145+BN145</f>
        <v>0</v>
      </c>
      <c r="G145" s="84">
        <f>K145+O145+S145+W145+AA145+AE145+AI145+AM145+AQ145+BK145+AU145+AY145+BC145+BG145+BO145</f>
        <v>16</v>
      </c>
      <c r="H145" s="84">
        <f>L145+P145+T145+X145+AB145+AF145+AJ145+AN145+AR145+BL145+AV145+AZ145+BD145+BH145+BP145</f>
        <v>7</v>
      </c>
      <c r="I145" s="84"/>
      <c r="J145" s="65"/>
      <c r="K145" s="65"/>
      <c r="L145" s="65"/>
      <c r="M145" s="65"/>
      <c r="N145" s="65"/>
      <c r="O145" s="65"/>
      <c r="P145" s="65">
        <v>7</v>
      </c>
      <c r="Q145" s="65"/>
      <c r="R145" s="65"/>
      <c r="S145" s="65"/>
      <c r="T145" s="65"/>
      <c r="U145" s="65"/>
      <c r="V145" s="65"/>
      <c r="W145" s="65">
        <v>5</v>
      </c>
      <c r="X145" s="65"/>
      <c r="Y145" s="65"/>
      <c r="Z145" s="65"/>
      <c r="AA145" s="65">
        <v>6</v>
      </c>
      <c r="AB145" s="65"/>
      <c r="AC145" s="65"/>
      <c r="AD145" s="65"/>
      <c r="AE145" s="65">
        <v>5</v>
      </c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6"/>
      <c r="BO145" s="66"/>
      <c r="BP145" s="66"/>
      <c r="BQ145" s="66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</row>
    <row r="146" spans="1:79" s="7" customFormat="1" x14ac:dyDescent="0.25">
      <c r="A146" s="82" t="s">
        <v>270</v>
      </c>
      <c r="B146" s="82" t="s">
        <v>271</v>
      </c>
      <c r="C146" s="82" t="s">
        <v>272</v>
      </c>
      <c r="D146" s="83">
        <f>F146+G146+H146+I146</f>
        <v>14</v>
      </c>
      <c r="E146" s="84" t="str">
        <f>IF(SUM(F146:I146)=0,"4th",IF(AND(F146&gt;=G146,AND(F146&gt;=H146,F146&gt;=I146)),"1st",IF(AND(G146&gt;=H146,G146&gt;=I146),"2nd",IF(H146&gt;=I146,"3rd","4th"))))</f>
        <v>2nd</v>
      </c>
      <c r="F146" s="84">
        <f>J146+N146+R146+V146+Z146+AD146+AH146+AL146+AP146+BJ146+AT146+AX146+BB146+BF146+BN146</f>
        <v>4</v>
      </c>
      <c r="G146" s="84">
        <f>K146+O146+S146+W146+AA146+AE146+AI146+AM146+AQ146+BK146+AU146+AY146+BC146+BG146+BO146</f>
        <v>10</v>
      </c>
      <c r="H146" s="84">
        <f>L146+P146+T146+X146+AB146+AF146+AJ146+AN146+AR146+BL146+AV146+AZ146+BD146+BH146+BP146</f>
        <v>0</v>
      </c>
      <c r="I146" s="84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>
        <v>4</v>
      </c>
      <c r="AA146" s="65"/>
      <c r="AB146" s="65"/>
      <c r="AC146" s="65"/>
      <c r="AD146" s="65"/>
      <c r="AE146" s="65">
        <v>10</v>
      </c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</row>
    <row r="147" spans="1:79" s="7" customFormat="1" x14ac:dyDescent="0.25">
      <c r="A147" s="82" t="s">
        <v>5</v>
      </c>
      <c r="B147" s="82" t="s">
        <v>4</v>
      </c>
      <c r="C147" s="82" t="s">
        <v>31</v>
      </c>
      <c r="D147" s="83">
        <f>F147+G147+H147+I147</f>
        <v>40</v>
      </c>
      <c r="E147" s="84" t="str">
        <f>IF(SUM(F147:I147)=0,"4th",IF(AND(F147&gt;=G147,AND(F147&gt;=H147,F147&gt;=I147)),"1st",IF(AND(G147&gt;=H147,G147&gt;=I147),"2nd",IF(H147&gt;=I147,"3rd","4th"))))</f>
        <v>3rd</v>
      </c>
      <c r="F147" s="84">
        <f>J147+N147+R147+V147+Z147+AD147+AH147+AL147+AP147+BJ147+AT147+AX147+BB147+BF147+BN147</f>
        <v>0</v>
      </c>
      <c r="G147" s="84">
        <f>K147+O147+S147+W147+AA147+AE147+AI147+AM147+AQ147+BK147+AU147+AY147+BC147+BG147+BO147</f>
        <v>17</v>
      </c>
      <c r="H147" s="84">
        <f>L147+P147+T147+X147+AB147+AF147+AJ147+AN147+AR147+BL147+AV147+AZ147+BD147+BH147+BP147</f>
        <v>23</v>
      </c>
      <c r="I147" s="84"/>
      <c r="J147" s="65"/>
      <c r="K147" s="65"/>
      <c r="L147" s="65">
        <v>4</v>
      </c>
      <c r="M147" s="65"/>
      <c r="N147" s="65"/>
      <c r="O147" s="65"/>
      <c r="P147" s="65">
        <v>10</v>
      </c>
      <c r="Q147" s="65"/>
      <c r="R147" s="65"/>
      <c r="S147" s="65">
        <v>7</v>
      </c>
      <c r="T147" s="65"/>
      <c r="U147" s="65"/>
      <c r="V147" s="65"/>
      <c r="W147" s="65">
        <v>8</v>
      </c>
      <c r="X147" s="65"/>
      <c r="Y147" s="65"/>
      <c r="Z147" s="65"/>
      <c r="AA147" s="65"/>
      <c r="AB147" s="65">
        <v>9</v>
      </c>
      <c r="AC147" s="65"/>
      <c r="AD147" s="65"/>
      <c r="AE147" s="65">
        <v>2</v>
      </c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</row>
    <row r="148" spans="1:79" s="7" customFormat="1" x14ac:dyDescent="0.25">
      <c r="A148" s="82" t="s">
        <v>21</v>
      </c>
      <c r="B148" s="82" t="s">
        <v>29</v>
      </c>
      <c r="C148" s="82" t="s">
        <v>129</v>
      </c>
      <c r="D148" s="83">
        <f>F148+G148+H148+I148</f>
        <v>37</v>
      </c>
      <c r="E148" s="84" t="str">
        <f>IF(SUM(F148:I148)=0,"4th",IF(AND(F148&gt;=G148,AND(F148&gt;=H148,F148&gt;=I148)),"1st",IF(AND(G148&gt;=H148,G148&gt;=I148),"2nd",IF(H148&gt;=I148,"3rd","4th"))))</f>
        <v>3rd</v>
      </c>
      <c r="F148" s="84">
        <f>J148+N148+R148+V148+Z148+AD148+AH148+AL148+AP148+BJ148+AT148+AX148+BB148+BF148+BN148</f>
        <v>0</v>
      </c>
      <c r="G148" s="84">
        <f>K148+O148+S148+W148+AA148+AE148+AI148+AM148+AQ148+BK148+AU148+AY148+BC148+BG148+BO148</f>
        <v>0</v>
      </c>
      <c r="H148" s="84">
        <f>L148+P148+T148+X148+AB148+AF148+AJ148+AN148+AR148+BL148+AV148+AZ148+BD148+BH148+BP148</f>
        <v>37</v>
      </c>
      <c r="I148" s="84"/>
      <c r="J148" s="65"/>
      <c r="K148" s="65"/>
      <c r="L148" s="65">
        <v>2</v>
      </c>
      <c r="M148" s="65"/>
      <c r="N148" s="65"/>
      <c r="O148" s="65"/>
      <c r="P148" s="65">
        <v>1</v>
      </c>
      <c r="Q148" s="65"/>
      <c r="R148" s="65"/>
      <c r="S148" s="65"/>
      <c r="T148" s="65">
        <v>10</v>
      </c>
      <c r="U148" s="65"/>
      <c r="V148" s="65"/>
      <c r="W148" s="65"/>
      <c r="X148" s="65">
        <v>9</v>
      </c>
      <c r="Y148" s="65"/>
      <c r="Z148" s="65"/>
      <c r="AA148" s="65"/>
      <c r="AB148" s="65">
        <v>6</v>
      </c>
      <c r="AC148" s="65"/>
      <c r="AD148" s="65"/>
      <c r="AE148" s="65"/>
      <c r="AF148" s="65">
        <v>9</v>
      </c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</row>
    <row r="149" spans="1:79" s="7" customFormat="1" x14ac:dyDescent="0.25">
      <c r="A149" s="82" t="s">
        <v>23</v>
      </c>
      <c r="B149" s="82" t="s">
        <v>24</v>
      </c>
      <c r="C149" s="82" t="s">
        <v>25</v>
      </c>
      <c r="D149" s="83">
        <f>F149+G149+H149+I149</f>
        <v>36</v>
      </c>
      <c r="E149" s="84" t="str">
        <f>IF(SUM(F149:I149)=0,"4th",IF(AND(F149&gt;=G149,AND(F149&gt;=H149,F149&gt;=I149)),"1st",IF(AND(G149&gt;=H149,G149&gt;=I149),"2nd",IF(H149&gt;=I149,"3rd","4th"))))</f>
        <v>3rd</v>
      </c>
      <c r="F149" s="84">
        <f>J149+N149+R149+V149+Z149+AD149+AH149+AL149+AP149+BJ149+AT149+AX149+BB149+BF149+BN149</f>
        <v>0</v>
      </c>
      <c r="G149" s="84">
        <f>K149+O149+S149+W149+AA149+AE149+AI149+AM149+AQ149+BK149+AU149+AY149+BC149+BG149+BO149</f>
        <v>11</v>
      </c>
      <c r="H149" s="84">
        <f>L149+P149+T149+X149+AB149+AF149+AJ149+AN149+AR149+BL149+AV149+AZ149+BD149+BH149+BP149</f>
        <v>25</v>
      </c>
      <c r="I149" s="84"/>
      <c r="J149" s="65"/>
      <c r="K149" s="65"/>
      <c r="L149" s="65">
        <v>7</v>
      </c>
      <c r="M149" s="65"/>
      <c r="N149" s="65"/>
      <c r="O149" s="65"/>
      <c r="P149" s="65">
        <v>8</v>
      </c>
      <c r="Q149" s="65"/>
      <c r="R149" s="65"/>
      <c r="S149" s="65">
        <v>4</v>
      </c>
      <c r="T149" s="65"/>
      <c r="U149" s="65"/>
      <c r="V149" s="65"/>
      <c r="W149" s="65">
        <v>6</v>
      </c>
      <c r="X149" s="65"/>
      <c r="Y149" s="65"/>
      <c r="Z149" s="65"/>
      <c r="AA149" s="65"/>
      <c r="AB149" s="65">
        <v>10</v>
      </c>
      <c r="AC149" s="65"/>
      <c r="AD149" s="65"/>
      <c r="AE149" s="65">
        <v>1</v>
      </c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</row>
    <row r="150" spans="1:79" s="7" customFormat="1" x14ac:dyDescent="0.25">
      <c r="A150" s="82" t="s">
        <v>23</v>
      </c>
      <c r="B150" s="82" t="s">
        <v>116</v>
      </c>
      <c r="C150" s="82" t="s">
        <v>117</v>
      </c>
      <c r="D150" s="83">
        <f>F150+G150+H150+I150</f>
        <v>27</v>
      </c>
      <c r="E150" s="84" t="str">
        <f>IF(SUM(F150:I150)=0,"4th",IF(AND(F150&gt;=G150,AND(F150&gt;=H150,F150&gt;=I150)),"1st",IF(AND(G150&gt;=H150,G150&gt;=I150),"2nd",IF(H150&gt;=I150,"3rd","4th"))))</f>
        <v>3rd</v>
      </c>
      <c r="F150" s="84">
        <f>J150+N150+R150+V150+Z150+AD150+AH150+AL150+AP150+BJ150+AT150+AX150+BB150+BF150+BN150</f>
        <v>0</v>
      </c>
      <c r="G150" s="84">
        <f>K150+O150+S150+W150+AA150+AE150+AI150+AM150+AQ150+BK150+AU150+AY150+BC150+BG150+BO150</f>
        <v>6</v>
      </c>
      <c r="H150" s="84">
        <f>L150+P150+T150+X150+AB150+AF150+AJ150+AN150+AR150+BL150+AV150+AZ150+BD150+BH150+BP150</f>
        <v>21</v>
      </c>
      <c r="I150" s="84"/>
      <c r="J150" s="65"/>
      <c r="K150" s="65"/>
      <c r="L150" s="65">
        <v>5</v>
      </c>
      <c r="M150" s="65"/>
      <c r="N150" s="65"/>
      <c r="O150" s="65"/>
      <c r="P150" s="65">
        <v>6</v>
      </c>
      <c r="Q150" s="65"/>
      <c r="R150" s="65"/>
      <c r="S150" s="65">
        <v>3</v>
      </c>
      <c r="T150" s="65"/>
      <c r="U150" s="65"/>
      <c r="V150" s="65"/>
      <c r="W150" s="65"/>
      <c r="X150" s="65">
        <v>10</v>
      </c>
      <c r="Y150" s="65"/>
      <c r="Z150" s="65"/>
      <c r="AA150" s="65">
        <v>2</v>
      </c>
      <c r="AB150" s="65"/>
      <c r="AC150" s="65"/>
      <c r="AD150" s="65"/>
      <c r="AE150" s="65">
        <v>1</v>
      </c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</row>
    <row r="151" spans="1:79" s="7" customFormat="1" x14ac:dyDescent="0.25">
      <c r="A151" s="82" t="s">
        <v>41</v>
      </c>
      <c r="B151" s="82" t="s">
        <v>241</v>
      </c>
      <c r="C151" s="82" t="s">
        <v>106</v>
      </c>
      <c r="D151" s="83">
        <f>F151+G151+H151+I151</f>
        <v>23</v>
      </c>
      <c r="E151" s="84" t="str">
        <f>IF(SUM(F151:I151)=0,"4th",IF(AND(F151&gt;=G151,AND(F151&gt;=H151,F151&gt;=I151)),"1st",IF(AND(G151&gt;=H151,G151&gt;=I151),"2nd",IF(H151&gt;=I151,"3rd","4th"))))</f>
        <v>3rd</v>
      </c>
      <c r="F151" s="84">
        <f>J151+N151+R151+V151+Z151+AD151+AH151+AL151+AP151+BJ151+AT151+AX151+BB151+BF151+BN151</f>
        <v>0</v>
      </c>
      <c r="G151" s="84">
        <f>K151+O151+S151+W151+AA151+AE151+AI151+AM151+AQ151+BK151+AU151+AY151+BC151+BG151+BO151</f>
        <v>6</v>
      </c>
      <c r="H151" s="84">
        <f>L151+P151+T151+X151+AB151+AF151+AJ151+AN151+AR151+BL151+AV151+AZ151+BD151+BH151+BP151</f>
        <v>17</v>
      </c>
      <c r="I151" s="84"/>
      <c r="J151" s="65"/>
      <c r="K151" s="65"/>
      <c r="L151" s="65">
        <v>10</v>
      </c>
      <c r="M151" s="65"/>
      <c r="N151" s="65"/>
      <c r="O151" s="65"/>
      <c r="P151" s="65">
        <v>5</v>
      </c>
      <c r="Q151" s="65"/>
      <c r="R151" s="65"/>
      <c r="S151" s="65"/>
      <c r="T151" s="65">
        <v>1</v>
      </c>
      <c r="U151" s="65"/>
      <c r="V151" s="65"/>
      <c r="W151" s="65"/>
      <c r="X151" s="65">
        <v>1</v>
      </c>
      <c r="Y151" s="65"/>
      <c r="Z151" s="65"/>
      <c r="AA151" s="65">
        <v>3</v>
      </c>
      <c r="AB151" s="65"/>
      <c r="AC151" s="65"/>
      <c r="AD151" s="65"/>
      <c r="AE151" s="65">
        <v>3</v>
      </c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</row>
    <row r="152" spans="1:79" s="7" customFormat="1" x14ac:dyDescent="0.25">
      <c r="A152" s="82" t="s">
        <v>273</v>
      </c>
      <c r="B152" s="82" t="s">
        <v>274</v>
      </c>
      <c r="C152" s="82" t="s">
        <v>275</v>
      </c>
      <c r="D152" s="83">
        <f>F152+G152+H152+I152</f>
        <v>18</v>
      </c>
      <c r="E152" s="84" t="str">
        <f>IF(SUM(F152:I152)=0,"4th",IF(AND(F152&gt;=G152,AND(F152&gt;=H152,F152&gt;=I152)),"1st",IF(AND(G152&gt;=H152,G152&gt;=I152),"2nd",IF(H152&gt;=I152,"3rd","4th"))))</f>
        <v>3rd</v>
      </c>
      <c r="F152" s="84">
        <f>J152+N152+R152+V152+Z152+AD152+AH152+AL152+AP152+BJ152+AT152+AX152+BB152+BF152+BN152</f>
        <v>0</v>
      </c>
      <c r="G152" s="84">
        <f>K152+O152+S152+W152+AA152+AE152+AI152+AM152+AQ152+BK152+AU152+AY152+BC152+BG152+BO152</f>
        <v>0</v>
      </c>
      <c r="H152" s="84">
        <f>L152+P152+T152+X152+AB152+AF152+AJ152+AN152+AR152+BL152+AV152+AZ152+BD152+BH152+BP152</f>
        <v>18</v>
      </c>
      <c r="I152" s="84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>
        <v>8</v>
      </c>
      <c r="AC152" s="65"/>
      <c r="AD152" s="65"/>
      <c r="AE152" s="65"/>
      <c r="AF152" s="65">
        <v>10</v>
      </c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</row>
    <row r="153" spans="1:79" s="7" customFormat="1" x14ac:dyDescent="0.25">
      <c r="A153" s="82" t="s">
        <v>130</v>
      </c>
      <c r="B153" s="82" t="s">
        <v>131</v>
      </c>
      <c r="C153" s="82" t="s">
        <v>132</v>
      </c>
      <c r="D153" s="83">
        <f>F153+G153+H153+I153</f>
        <v>14</v>
      </c>
      <c r="E153" s="84" t="str">
        <f>IF(SUM(F153:I153)=0,"4th",IF(AND(F153&gt;=G153,AND(F153&gt;=H153,F153&gt;=I153)),"1st",IF(AND(G153&gt;=H153,G153&gt;=I153),"2nd",IF(H153&gt;=I153,"3rd","4th"))))</f>
        <v>3rd</v>
      </c>
      <c r="F153" s="84">
        <f>J153+N153+R153+V153+Z153+AD153+AH153+AL153+AP153+BJ153+AT153+AX153+BB153+BF153+BN153</f>
        <v>0</v>
      </c>
      <c r="G153" s="84">
        <f>K153+O153+S153+W153+AA153+AE153+AI153+AM153+AQ153+BK153+AU153+AY153+BC153+BG153+BO153</f>
        <v>5</v>
      </c>
      <c r="H153" s="84">
        <f>L153+P153+T153+X153+AB153+AF153+AJ153+AN153+AR153+BL153+AV153+AZ153+BD153+BH153+BP153</f>
        <v>9</v>
      </c>
      <c r="I153" s="84"/>
      <c r="J153" s="65"/>
      <c r="K153" s="65"/>
      <c r="L153" s="65">
        <v>8</v>
      </c>
      <c r="M153" s="65"/>
      <c r="N153" s="65"/>
      <c r="O153" s="65"/>
      <c r="P153" s="65">
        <v>1</v>
      </c>
      <c r="Q153" s="65"/>
      <c r="R153" s="65"/>
      <c r="S153" s="65">
        <v>5</v>
      </c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</row>
    <row r="154" spans="1:79" s="7" customFormat="1" x14ac:dyDescent="0.25">
      <c r="A154" s="82" t="s">
        <v>184</v>
      </c>
      <c r="B154" s="82" t="s">
        <v>185</v>
      </c>
      <c r="C154" s="82" t="s">
        <v>187</v>
      </c>
      <c r="D154" s="83">
        <f>F154+G154+H154+I154</f>
        <v>12</v>
      </c>
      <c r="E154" s="84" t="str">
        <f>IF(SUM(F154:I154)=0,"4th",IF(AND(F154&gt;=G154,AND(F154&gt;=H154,F154&gt;=I154)),"1st",IF(AND(G154&gt;=H154,G154&gt;=I154),"2nd",IF(H154&gt;=I154,"3rd","4th"))))</f>
        <v>3rd</v>
      </c>
      <c r="F154" s="84">
        <f>J154+N154+R154+V154+Z154+AD154+AH154+AL154+AP154+BJ154+AT154+AX154+BB154+BF154+BN154</f>
        <v>0</v>
      </c>
      <c r="G154" s="84">
        <f>K154+O154+S154+W154+AA154+AE154+AI154+AM154+AQ154+BK154+AU154+AY154+BC154+BG154+BO154</f>
        <v>0</v>
      </c>
      <c r="H154" s="84">
        <f>L154+P154+T154+X154+AB154+AF154+AJ154+AN154+AR154+BL154+AV154+AZ154+BD154+BH154+BP154</f>
        <v>12</v>
      </c>
      <c r="I154" s="84"/>
      <c r="J154" s="66"/>
      <c r="K154" s="66"/>
      <c r="L154" s="66">
        <v>6</v>
      </c>
      <c r="M154" s="66"/>
      <c r="N154" s="66"/>
      <c r="O154" s="66"/>
      <c r="P154" s="66">
        <v>4</v>
      </c>
      <c r="Q154" s="66"/>
      <c r="R154" s="65"/>
      <c r="S154" s="65"/>
      <c r="T154" s="65">
        <v>1</v>
      </c>
      <c r="U154" s="65"/>
      <c r="V154" s="66"/>
      <c r="W154" s="66"/>
      <c r="X154" s="66">
        <v>1</v>
      </c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</row>
    <row r="155" spans="1:79" s="7" customFormat="1" x14ac:dyDescent="0.25">
      <c r="A155" s="82" t="s">
        <v>42</v>
      </c>
      <c r="B155" s="82" t="s">
        <v>43</v>
      </c>
      <c r="C155" s="82" t="s">
        <v>44</v>
      </c>
      <c r="D155" s="83">
        <f>F155+G155+H155+I155</f>
        <v>11</v>
      </c>
      <c r="E155" s="84" t="str">
        <f>IF(SUM(F155:I155)=0,"4th",IF(AND(F155&gt;=G155,AND(F155&gt;=H155,F155&gt;=I155)),"1st",IF(AND(G155&gt;=H155,G155&gt;=I155),"2nd",IF(H155&gt;=I155,"3rd","4th"))))</f>
        <v>3rd</v>
      </c>
      <c r="F155" s="84">
        <f>J155+N155+R155+V155+Z155+AD155+AH155+AL155+AP155+BJ155+AT155+AX155+BB155+BF155+BN155</f>
        <v>0</v>
      </c>
      <c r="G155" s="84">
        <f>K155+O155+S155+W155+AA155+AE155+AI155+AM155+AQ155+BK155+AU155+AY155+BC155+BG155+BO155</f>
        <v>0</v>
      </c>
      <c r="H155" s="84">
        <f>L155+P155+T155+X155+AB155+AF155+AJ155+AN155+AR155+BL155+AV155+AZ155+BD155+BH155+BP155</f>
        <v>11</v>
      </c>
      <c r="I155" s="84"/>
      <c r="J155" s="65"/>
      <c r="K155" s="65"/>
      <c r="L155" s="65">
        <v>9</v>
      </c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6">
        <v>1</v>
      </c>
      <c r="AC155" s="65"/>
      <c r="AD155" s="65"/>
      <c r="AE155" s="65"/>
      <c r="AF155" s="65">
        <v>1</v>
      </c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</row>
    <row r="156" spans="1:79" s="7" customFormat="1" x14ac:dyDescent="0.25">
      <c r="A156" s="82" t="s">
        <v>276</v>
      </c>
      <c r="B156" s="82" t="s">
        <v>277</v>
      </c>
      <c r="C156" s="82" t="s">
        <v>278</v>
      </c>
      <c r="D156" s="83">
        <f>F156+G156+H156+I156</f>
        <v>8</v>
      </c>
      <c r="E156" s="84" t="str">
        <f>IF(SUM(F156:I156)=0,"4th",IF(AND(F156&gt;=G156,AND(F156&gt;=H156,F156&gt;=I156)),"1st",IF(AND(G156&gt;=H156,G156&gt;=I156),"2nd",IF(H156&gt;=I156,"3rd","4th"))))</f>
        <v>3rd</v>
      </c>
      <c r="F156" s="84">
        <f>J156+N156+R156+V156+Z156+AD156+AH156+AL156+AP156+BJ156+AT156+AX156+BB156+BF156+BN156</f>
        <v>0</v>
      </c>
      <c r="G156" s="84">
        <f>K156+O156+S156+W156+AA156+AE156+AI156+AM156+AQ156+BK156+AU156+AY156+BC156+BG156+BO156</f>
        <v>0</v>
      </c>
      <c r="H156" s="84">
        <f>L156+P156+T156+X156+AB156+AF156+AJ156+AN156+AR156+BL156+AV156+AZ156+BD156+BH156+BP156</f>
        <v>8</v>
      </c>
      <c r="I156" s="84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>
        <v>7</v>
      </c>
      <c r="AC156" s="65"/>
      <c r="AD156" s="65"/>
      <c r="AE156" s="65"/>
      <c r="AF156" s="65">
        <v>1</v>
      </c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</row>
    <row r="157" spans="1:79" s="7" customFormat="1" x14ac:dyDescent="0.25">
      <c r="A157" s="82" t="s">
        <v>184</v>
      </c>
      <c r="B157" s="82" t="s">
        <v>185</v>
      </c>
      <c r="C157" s="82" t="s">
        <v>186</v>
      </c>
      <c r="D157" s="83">
        <f>F157+G157+H157+I157</f>
        <v>3</v>
      </c>
      <c r="E157" s="84" t="str">
        <f>IF(SUM(F157:I157)=0,"4th",IF(AND(F157&gt;=G157,AND(F157&gt;=H157,F157&gt;=I157)),"1st",IF(AND(G157&gt;=H157,G157&gt;=I157),"2nd",IF(H157&gt;=I157,"3rd","4th"))))</f>
        <v>3rd</v>
      </c>
      <c r="F157" s="84">
        <f>J157+N157+R157+V157+Z157+AD157+AH157+AL157+AP157+BJ157+AT157+AX157+BB157+BF157+BN157</f>
        <v>0</v>
      </c>
      <c r="G157" s="84">
        <f>K157+O157+S157+W157+AA157+AE157+AI157+AM157+AQ157+BK157+AU157+AY157+BC157+BG157+BO157</f>
        <v>0</v>
      </c>
      <c r="H157" s="84">
        <f>L157+P157+T157+X157+AB157+AF157+AJ157+AN157+AR157+BL157+AV157+AZ157+BD157+BH157+BP157</f>
        <v>3</v>
      </c>
      <c r="I157" s="84"/>
      <c r="J157" s="65"/>
      <c r="K157" s="65"/>
      <c r="L157" s="65">
        <v>1</v>
      </c>
      <c r="M157" s="65"/>
      <c r="N157" s="65"/>
      <c r="O157" s="65"/>
      <c r="P157" s="65">
        <v>1</v>
      </c>
      <c r="Q157" s="65"/>
      <c r="R157" s="65"/>
      <c r="S157" s="65"/>
      <c r="T157" s="65">
        <v>1</v>
      </c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</row>
    <row r="158" spans="1:79" s="7" customFormat="1" x14ac:dyDescent="0.25">
      <c r="A158" s="82" t="s">
        <v>141</v>
      </c>
      <c r="B158" s="82" t="s">
        <v>142</v>
      </c>
      <c r="C158" s="82" t="s">
        <v>143</v>
      </c>
      <c r="D158" s="83">
        <f>F158+G158+H158+I158</f>
        <v>1</v>
      </c>
      <c r="E158" s="84" t="str">
        <f>IF(SUM(F158:I158)=0,"4th",IF(AND(F158&gt;=G158,AND(F158&gt;=H158,F158&gt;=I158)),"1st",IF(AND(G158&gt;=H158,G158&gt;=I158),"2nd",IF(H158&gt;=I158,"3rd","4th"))))</f>
        <v>3rd</v>
      </c>
      <c r="F158" s="84">
        <f>J158+N158+R158+V158+Z158+AD158+AH158+AL158+AP158+BJ158+AT158+AX158+BB158+BF158+BN158</f>
        <v>0</v>
      </c>
      <c r="G158" s="84">
        <f>K158+O158+S158+W158+AA158+AE158+AI158+AM158+AQ158+BK158+AU158+AY158+BC158+BG158+BO158</f>
        <v>0</v>
      </c>
      <c r="H158" s="84">
        <f>L158+P158+T158+X158+AB158+AF158+AJ158+AN158+AR158+BL158+AV158+AZ158+BD158+BH158+BP158</f>
        <v>1</v>
      </c>
      <c r="I158" s="84"/>
      <c r="J158" s="65"/>
      <c r="K158" s="65"/>
      <c r="L158" s="65">
        <v>1</v>
      </c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</row>
    <row r="159" spans="1:79" s="7" customFormat="1" x14ac:dyDescent="0.25">
      <c r="A159" s="82" t="s">
        <v>226</v>
      </c>
      <c r="B159" s="82" t="s">
        <v>227</v>
      </c>
      <c r="C159" s="82" t="s">
        <v>228</v>
      </c>
      <c r="D159" s="83">
        <f>F159+G159+H159+I159</f>
        <v>0</v>
      </c>
      <c r="E159" s="84" t="str">
        <f>IF(SUM(F159:I159)=0,"4th",IF(AND(F159&gt;=G159,AND(F159&gt;=H159,F159&gt;=I159)),"1st",IF(AND(G159&gt;=H159,G159&gt;=I159),"2nd",IF(H159&gt;=I159,"3rd","4th"))))</f>
        <v>4th</v>
      </c>
      <c r="F159" s="84">
        <f>J159+N159+R159+V159+Z159+AD159+AH159+AL159+AP159+BJ159+AT159+AX159+BB159+BF159+BN159</f>
        <v>0</v>
      </c>
      <c r="G159" s="84">
        <f>K159+O159+S159+W159+AA159+AE159+AI159+AM159+AQ159+BK159+AU159+AY159+BC159+BG159+BO159</f>
        <v>0</v>
      </c>
      <c r="H159" s="84">
        <f>L159+P159+T159+X159+AB159+AF159+AJ159+AN159+AR159+BL159+AV159+AZ159+BD159+BH159+BP159</f>
        <v>0</v>
      </c>
      <c r="I159" s="84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</row>
    <row r="160" spans="1:79" s="7" customFormat="1" x14ac:dyDescent="0.25">
      <c r="A160" s="85" t="s">
        <v>35</v>
      </c>
      <c r="B160" s="86"/>
      <c r="C160" s="87"/>
      <c r="D160" s="86"/>
      <c r="E160" s="86"/>
      <c r="F160" s="86"/>
      <c r="G160" s="86"/>
      <c r="H160" s="86"/>
      <c r="I160" s="86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</row>
    <row r="161" spans="1:79" s="7" customFormat="1" x14ac:dyDescent="0.25">
      <c r="A161" s="82" t="s">
        <v>36</v>
      </c>
      <c r="B161" s="82" t="s">
        <v>39</v>
      </c>
      <c r="C161" s="82" t="s">
        <v>40</v>
      </c>
      <c r="D161" s="83">
        <f t="shared" ref="D161:D167" si="29">F161+G161+H161+I161</f>
        <v>6</v>
      </c>
      <c r="E161" s="84" t="str">
        <f t="shared" ref="E161:E167" si="30">IF(SUM(F161:I161)=0,"4th",IF(AND(F161&gt;=G161,AND(F161&gt;=H161,F161&gt;=I161)),"1st",IF(AND(G161&gt;=H161,G161&gt;=I161),"2nd",IF(H161&gt;=I161,"3rd","4th"))))</f>
        <v>1st</v>
      </c>
      <c r="F161" s="84">
        <f t="shared" ref="F161:H167" si="31">J161+N161+R161+V161+Z161+AD161+AH161+AL161+AP161+BJ161+AT161+AX161</f>
        <v>6</v>
      </c>
      <c r="G161" s="84">
        <f t="shared" si="31"/>
        <v>0</v>
      </c>
      <c r="H161" s="84">
        <f t="shared" si="31"/>
        <v>0</v>
      </c>
      <c r="I161" s="84"/>
      <c r="J161" s="65">
        <v>1</v>
      </c>
      <c r="K161" s="65"/>
      <c r="L161" s="65"/>
      <c r="M161" s="65"/>
      <c r="N161" s="65">
        <v>1</v>
      </c>
      <c r="O161" s="65"/>
      <c r="P161" s="65"/>
      <c r="Q161" s="65"/>
      <c r="R161" s="65">
        <v>1</v>
      </c>
      <c r="S161" s="65"/>
      <c r="T161" s="65"/>
      <c r="U161" s="65"/>
      <c r="V161" s="65">
        <v>1</v>
      </c>
      <c r="W161" s="65"/>
      <c r="X161" s="65"/>
      <c r="Y161" s="65"/>
      <c r="Z161" s="65">
        <v>1</v>
      </c>
      <c r="AA161" s="65"/>
      <c r="AB161" s="65"/>
      <c r="AC161" s="65"/>
      <c r="AD161" s="65">
        <v>1</v>
      </c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</row>
    <row r="162" spans="1:79" s="7" customFormat="1" x14ac:dyDescent="0.25">
      <c r="A162" s="82" t="s">
        <v>36</v>
      </c>
      <c r="B162" s="82" t="s">
        <v>37</v>
      </c>
      <c r="C162" s="82" t="s">
        <v>174</v>
      </c>
      <c r="D162" s="83">
        <f t="shared" si="29"/>
        <v>6</v>
      </c>
      <c r="E162" s="84" t="str">
        <f t="shared" si="30"/>
        <v>1st</v>
      </c>
      <c r="F162" s="84">
        <f t="shared" si="31"/>
        <v>6</v>
      </c>
      <c r="G162" s="84">
        <f t="shared" si="31"/>
        <v>0</v>
      </c>
      <c r="H162" s="84">
        <f t="shared" si="31"/>
        <v>0</v>
      </c>
      <c r="I162" s="84"/>
      <c r="J162" s="65">
        <v>1</v>
      </c>
      <c r="K162" s="65"/>
      <c r="L162" s="65"/>
      <c r="M162" s="65"/>
      <c r="N162" s="65">
        <v>1</v>
      </c>
      <c r="O162" s="65"/>
      <c r="P162" s="65"/>
      <c r="Q162" s="65"/>
      <c r="R162" s="65">
        <v>1</v>
      </c>
      <c r="S162" s="65"/>
      <c r="T162" s="65"/>
      <c r="U162" s="65"/>
      <c r="V162" s="65">
        <v>1</v>
      </c>
      <c r="W162" s="65"/>
      <c r="X162" s="65"/>
      <c r="Y162" s="65"/>
      <c r="Z162" s="65">
        <v>1</v>
      </c>
      <c r="AA162" s="65"/>
      <c r="AB162" s="65"/>
      <c r="AC162" s="65"/>
      <c r="AD162" s="65">
        <v>1</v>
      </c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</row>
    <row r="163" spans="1:79" s="7" customFormat="1" x14ac:dyDescent="0.25">
      <c r="A163" s="82" t="s">
        <v>205</v>
      </c>
      <c r="B163" s="82" t="s">
        <v>208</v>
      </c>
      <c r="C163" s="82" t="s">
        <v>209</v>
      </c>
      <c r="D163" s="83">
        <f t="shared" si="29"/>
        <v>3</v>
      </c>
      <c r="E163" s="84" t="str">
        <f t="shared" si="30"/>
        <v>1st</v>
      </c>
      <c r="F163" s="84">
        <f t="shared" si="31"/>
        <v>3</v>
      </c>
      <c r="G163" s="84">
        <f t="shared" si="31"/>
        <v>0</v>
      </c>
      <c r="H163" s="84">
        <f t="shared" si="31"/>
        <v>0</v>
      </c>
      <c r="I163" s="84"/>
      <c r="J163" s="66">
        <v>1</v>
      </c>
      <c r="K163" s="65"/>
      <c r="L163" s="65"/>
      <c r="M163" s="65"/>
      <c r="N163" s="65">
        <v>1</v>
      </c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>
        <v>1</v>
      </c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</row>
    <row r="164" spans="1:79" s="7" customFormat="1" x14ac:dyDescent="0.25">
      <c r="A164" s="82" t="s">
        <v>138</v>
      </c>
      <c r="B164" s="82" t="s">
        <v>139</v>
      </c>
      <c r="C164" s="82" t="s">
        <v>140</v>
      </c>
      <c r="D164" s="83">
        <f t="shared" si="29"/>
        <v>3</v>
      </c>
      <c r="E164" s="84" t="str">
        <f t="shared" si="30"/>
        <v>1st</v>
      </c>
      <c r="F164" s="84">
        <f t="shared" si="31"/>
        <v>3</v>
      </c>
      <c r="G164" s="84">
        <f t="shared" si="31"/>
        <v>0</v>
      </c>
      <c r="H164" s="84">
        <f t="shared" si="31"/>
        <v>0</v>
      </c>
      <c r="I164" s="84"/>
      <c r="J164" s="65">
        <v>1</v>
      </c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>
        <v>1</v>
      </c>
      <c r="AA164" s="65"/>
      <c r="AB164" s="65"/>
      <c r="AC164" s="65"/>
      <c r="AD164" s="65">
        <v>1</v>
      </c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</row>
    <row r="165" spans="1:79" s="7" customFormat="1" x14ac:dyDescent="0.25">
      <c r="A165" s="82" t="s">
        <v>171</v>
      </c>
      <c r="B165" s="82" t="s">
        <v>172</v>
      </c>
      <c r="C165" s="82" t="s">
        <v>43</v>
      </c>
      <c r="D165" s="83">
        <f t="shared" si="29"/>
        <v>1</v>
      </c>
      <c r="E165" s="84" t="str">
        <f t="shared" si="30"/>
        <v>1st</v>
      </c>
      <c r="F165" s="84">
        <f t="shared" si="31"/>
        <v>1</v>
      </c>
      <c r="G165" s="84">
        <f t="shared" si="31"/>
        <v>0</v>
      </c>
      <c r="H165" s="84">
        <f t="shared" si="31"/>
        <v>0</v>
      </c>
      <c r="I165" s="84"/>
      <c r="J165" s="66">
        <v>1</v>
      </c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</row>
    <row r="166" spans="1:79" s="7" customFormat="1" x14ac:dyDescent="0.25">
      <c r="A166" s="82" t="s">
        <v>171</v>
      </c>
      <c r="B166" s="82" t="s">
        <v>173</v>
      </c>
      <c r="C166" s="82" t="s">
        <v>174</v>
      </c>
      <c r="D166" s="83">
        <f t="shared" si="29"/>
        <v>1</v>
      </c>
      <c r="E166" s="84" t="str">
        <f t="shared" si="30"/>
        <v>1st</v>
      </c>
      <c r="F166" s="84">
        <f t="shared" si="31"/>
        <v>1</v>
      </c>
      <c r="G166" s="84">
        <f t="shared" si="31"/>
        <v>0</v>
      </c>
      <c r="H166" s="84">
        <f t="shared" si="31"/>
        <v>0</v>
      </c>
      <c r="I166" s="84"/>
      <c r="J166" s="66">
        <v>1</v>
      </c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</row>
    <row r="167" spans="1:79" customFormat="1" x14ac:dyDescent="0.25">
      <c r="A167" s="82" t="s">
        <v>20</v>
      </c>
      <c r="B167" s="82" t="s">
        <v>27</v>
      </c>
      <c r="C167" s="82" t="s">
        <v>28</v>
      </c>
      <c r="D167" s="83">
        <f t="shared" si="29"/>
        <v>4</v>
      </c>
      <c r="E167" s="84" t="str">
        <f t="shared" si="30"/>
        <v>1st</v>
      </c>
      <c r="F167" s="84">
        <f t="shared" si="31"/>
        <v>4</v>
      </c>
      <c r="G167" s="84">
        <f t="shared" si="31"/>
        <v>0</v>
      </c>
      <c r="H167" s="84">
        <f t="shared" si="31"/>
        <v>0</v>
      </c>
      <c r="I167" s="84"/>
      <c r="J167" s="66"/>
      <c r="K167" s="67"/>
      <c r="L167" s="67"/>
      <c r="M167" s="67"/>
      <c r="N167" s="67">
        <v>1</v>
      </c>
      <c r="O167" s="67"/>
      <c r="P167" s="67"/>
      <c r="Q167" s="67"/>
      <c r="R167" s="67">
        <v>1</v>
      </c>
      <c r="S167" s="67"/>
      <c r="T167" s="67"/>
      <c r="U167" s="67"/>
      <c r="V167" s="67"/>
      <c r="W167" s="67"/>
      <c r="X167" s="67"/>
      <c r="Y167" s="67"/>
      <c r="Z167" s="67">
        <v>1</v>
      </c>
      <c r="AA167" s="67"/>
      <c r="AB167" s="67"/>
      <c r="AC167" s="67"/>
      <c r="AD167" s="65">
        <v>1</v>
      </c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  <c r="BJ167" s="67"/>
      <c r="BK167" s="67"/>
      <c r="BL167" s="67"/>
      <c r="BM167" s="67"/>
      <c r="BN167" s="67"/>
      <c r="BO167" s="67"/>
      <c r="BP167" s="67"/>
      <c r="BQ167" s="67"/>
      <c r="BR167" s="67"/>
      <c r="BS167" s="67"/>
      <c r="BT167" s="67"/>
      <c r="BU167" s="67"/>
      <c r="BV167" s="67"/>
      <c r="BW167" s="67"/>
      <c r="BX167" s="67"/>
      <c r="BY167" s="67"/>
      <c r="BZ167" s="67"/>
      <c r="CA167" s="67"/>
    </row>
    <row r="168" spans="1:79" customFormat="1" x14ac:dyDescent="0.25">
      <c r="A168" s="88"/>
      <c r="B168" s="88"/>
      <c r="C168" s="88"/>
      <c r="D168" s="88"/>
      <c r="E168" s="88"/>
      <c r="F168" s="88"/>
      <c r="G168" s="88"/>
      <c r="H168" s="88"/>
      <c r="I168" s="88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  <c r="BK168" s="67"/>
      <c r="BL168" s="67"/>
      <c r="BM168" s="67"/>
      <c r="BN168" s="67"/>
      <c r="BO168" s="67"/>
      <c r="BP168" s="67"/>
      <c r="BQ168" s="67"/>
      <c r="BR168" s="67"/>
      <c r="BS168" s="67"/>
      <c r="BT168" s="67"/>
      <c r="BU168" s="67"/>
      <c r="BV168" s="67"/>
      <c r="BW168" s="67"/>
      <c r="BX168" s="67"/>
      <c r="BY168" s="67"/>
      <c r="BZ168" s="67"/>
      <c r="CA168" s="67"/>
    </row>
  </sheetData>
  <autoFilter ref="A2:BM74">
    <sortState ref="A3:BM74">
      <sortCondition ref="E2"/>
    </sortState>
  </autoFilter>
  <sortState ref="A4:BM80">
    <sortCondition ref="E4:E80"/>
    <sortCondition descending="1" ref="D4:D80"/>
  </sortState>
  <mergeCells count="23">
    <mergeCell ref="BN129:BQ129"/>
    <mergeCell ref="AT129:AW129"/>
    <mergeCell ref="AX129:BA129"/>
    <mergeCell ref="BB129:BE129"/>
    <mergeCell ref="BF129:BI129"/>
    <mergeCell ref="BJ129:BM129"/>
    <mergeCell ref="Z129:AC129"/>
    <mergeCell ref="AD129:AG129"/>
    <mergeCell ref="AH129:AK129"/>
    <mergeCell ref="AL129:AO129"/>
    <mergeCell ref="AP129:AS129"/>
    <mergeCell ref="J1:K1"/>
    <mergeCell ref="Z1:AC1"/>
    <mergeCell ref="V1:Y1"/>
    <mergeCell ref="R1:U1"/>
    <mergeCell ref="N1:Q1"/>
    <mergeCell ref="F129:I129"/>
    <mergeCell ref="J129:M129"/>
    <mergeCell ref="N129:Q129"/>
    <mergeCell ref="R129:U129"/>
    <mergeCell ref="V129:X129"/>
    <mergeCell ref="M110:N110"/>
    <mergeCell ref="Q110:R110"/>
  </mergeCells>
  <pageMargins left="0.2" right="0.2" top="0.5" bottom="0.25" header="0.3" footer="0.3"/>
  <pageSetup paperSize="5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BN31"/>
  <sheetViews>
    <sheetView workbookViewId="0">
      <pane xSplit="9" ySplit="1" topLeftCell="N2" activePane="bottomRight" state="frozen"/>
      <selection activeCell="J13" sqref="J13"/>
      <selection pane="topRight" activeCell="J13" sqref="J13"/>
      <selection pane="bottomLeft" activeCell="J13" sqref="J13"/>
      <selection pane="bottomRight" activeCell="C29" sqref="C29"/>
    </sheetView>
  </sheetViews>
  <sheetFormatPr defaultColWidth="8.85546875" defaultRowHeight="15" x14ac:dyDescent="0.25"/>
  <cols>
    <col min="2" max="2" width="11.140625" customWidth="1"/>
    <col min="3" max="3" width="16.42578125" bestFit="1" customWidth="1"/>
    <col min="4" max="4" width="8.28515625" hidden="1" customWidth="1"/>
    <col min="9" max="9" width="4.42578125" customWidth="1"/>
    <col min="10" max="10" width="10.140625" bestFit="1" customWidth="1"/>
    <col min="11" max="13" width="6" customWidth="1"/>
    <col min="14" max="14" width="10.140625" bestFit="1" customWidth="1"/>
    <col min="15" max="17" width="6" customWidth="1"/>
    <col min="18" max="18" width="10.140625" bestFit="1" customWidth="1"/>
    <col min="19" max="21" width="6" customWidth="1"/>
    <col min="22" max="22" width="10.140625" bestFit="1" customWidth="1"/>
    <col min="23" max="24" width="6" customWidth="1"/>
    <col min="25" max="25" width="5.28515625" customWidth="1"/>
    <col min="26" max="26" width="9" bestFit="1" customWidth="1"/>
    <col min="27" max="27" width="6.7109375" customWidth="1"/>
    <col min="28" max="28" width="4.28515625" customWidth="1"/>
    <col min="29" max="29" width="4.85546875" customWidth="1"/>
    <col min="30" max="30" width="10.140625" bestFit="1" customWidth="1"/>
    <col min="31" max="31" width="6" customWidth="1"/>
    <col min="32" max="32" width="5.85546875" customWidth="1"/>
    <col min="33" max="33" width="2.28515625" customWidth="1"/>
    <col min="34" max="34" width="11.28515625" bestFit="1" customWidth="1"/>
    <col min="35" max="35" width="4.28515625" customWidth="1"/>
    <col min="36" max="36" width="6" customWidth="1"/>
    <col min="37" max="37" width="0.7109375" customWidth="1"/>
    <col min="38" max="38" width="11.28515625" bestFit="1" customWidth="1"/>
    <col min="42" max="42" width="10.140625" bestFit="1" customWidth="1"/>
    <col min="43" max="43" width="6" customWidth="1"/>
    <col min="44" max="44" width="5.85546875" customWidth="1"/>
    <col min="45" max="45" width="2.28515625" customWidth="1"/>
    <col min="46" max="46" width="10.140625" bestFit="1" customWidth="1"/>
    <col min="47" max="47" width="6" customWidth="1"/>
    <col min="48" max="48" width="5.85546875" customWidth="1"/>
    <col min="49" max="49" width="2.28515625" customWidth="1"/>
    <col min="50" max="50" width="10.140625" bestFit="1" customWidth="1"/>
  </cols>
  <sheetData>
    <row r="1" spans="1:66" s="29" customFormat="1" ht="16.5" customHeight="1" thickTop="1" thickBot="1" x14ac:dyDescent="0.3">
      <c r="A1" s="17" t="s">
        <v>22</v>
      </c>
      <c r="B1" s="18"/>
      <c r="C1" s="19"/>
      <c r="D1" s="20"/>
      <c r="E1" s="21"/>
      <c r="F1" s="22"/>
      <c r="G1" s="23" t="s">
        <v>10</v>
      </c>
      <c r="H1" s="24"/>
      <c r="I1" s="24"/>
      <c r="J1" s="26">
        <v>44219</v>
      </c>
      <c r="K1" s="27"/>
      <c r="L1" s="27"/>
      <c r="M1" s="28"/>
      <c r="N1" s="26">
        <v>44282</v>
      </c>
      <c r="O1" s="27"/>
      <c r="P1" s="27"/>
      <c r="Q1" s="28"/>
      <c r="R1" s="26">
        <v>44296</v>
      </c>
      <c r="S1" s="27"/>
      <c r="T1" s="27"/>
      <c r="U1" s="28"/>
      <c r="V1" s="26">
        <v>44296</v>
      </c>
      <c r="W1" s="27"/>
      <c r="X1" s="27"/>
      <c r="Y1" s="28"/>
      <c r="Z1" s="26">
        <v>44324</v>
      </c>
      <c r="AA1" s="27"/>
      <c r="AB1" s="27"/>
      <c r="AC1" s="28"/>
      <c r="AD1" s="26">
        <v>44478</v>
      </c>
      <c r="AE1" s="27"/>
      <c r="AF1" s="27"/>
      <c r="AG1" s="28"/>
      <c r="AH1" s="26">
        <v>44492</v>
      </c>
      <c r="AI1" s="27"/>
      <c r="AJ1" s="27"/>
      <c r="AK1" s="28"/>
      <c r="AL1" s="26">
        <v>44513</v>
      </c>
      <c r="AM1" s="27"/>
      <c r="AN1" s="27"/>
      <c r="AO1" s="28"/>
      <c r="AP1" s="28"/>
    </row>
    <row r="2" spans="1:66" s="29" customFormat="1" ht="16.5" customHeight="1" thickTop="1" x14ac:dyDescent="0.25">
      <c r="A2" s="17" t="s">
        <v>11</v>
      </c>
      <c r="B2" s="18" t="s">
        <v>12</v>
      </c>
      <c r="C2" s="19" t="s">
        <v>0</v>
      </c>
      <c r="D2" s="68" t="s">
        <v>47</v>
      </c>
      <c r="E2" s="69" t="s">
        <v>10</v>
      </c>
      <c r="F2" s="71" t="s">
        <v>13</v>
      </c>
      <c r="G2" s="70" t="s">
        <v>14</v>
      </c>
      <c r="H2" s="72" t="s">
        <v>15</v>
      </c>
      <c r="I2" s="72"/>
      <c r="J2" s="25" t="s">
        <v>14</v>
      </c>
      <c r="K2" s="26" t="s">
        <v>15</v>
      </c>
      <c r="L2" s="27"/>
      <c r="M2" s="27"/>
      <c r="N2" s="28" t="s">
        <v>14</v>
      </c>
      <c r="O2" s="26" t="s">
        <v>15</v>
      </c>
      <c r="P2" s="27"/>
      <c r="Q2" s="27"/>
      <c r="R2" s="28" t="s">
        <v>14</v>
      </c>
      <c r="S2" s="26" t="s">
        <v>15</v>
      </c>
      <c r="T2" s="27"/>
      <c r="U2" s="27"/>
      <c r="V2" s="28" t="s">
        <v>14</v>
      </c>
      <c r="W2" s="26" t="s">
        <v>15</v>
      </c>
      <c r="X2" s="27"/>
      <c r="Y2" s="27"/>
      <c r="Z2" s="28" t="s">
        <v>14</v>
      </c>
      <c r="AA2" s="26" t="s">
        <v>15</v>
      </c>
      <c r="AB2" s="27"/>
      <c r="AC2" s="27"/>
      <c r="AD2" s="28" t="s">
        <v>14</v>
      </c>
      <c r="AE2" s="26" t="s">
        <v>15</v>
      </c>
      <c r="AF2" s="27"/>
      <c r="AG2" s="27"/>
      <c r="AH2" s="28" t="s">
        <v>14</v>
      </c>
      <c r="AI2" s="26" t="s">
        <v>15</v>
      </c>
      <c r="AJ2" s="27"/>
      <c r="AK2" s="27"/>
      <c r="AL2" s="28" t="s">
        <v>14</v>
      </c>
      <c r="AM2" s="26" t="s">
        <v>15</v>
      </c>
      <c r="AN2" s="27"/>
      <c r="AO2" s="27"/>
      <c r="AP2" s="28"/>
      <c r="AQ2" s="26"/>
      <c r="AR2" s="27"/>
      <c r="AS2" s="27"/>
      <c r="AT2" s="28"/>
      <c r="AU2" s="26"/>
      <c r="AV2" s="27"/>
      <c r="AW2" s="27"/>
      <c r="AX2" s="28"/>
      <c r="AY2" s="26"/>
      <c r="AZ2" s="27"/>
      <c r="BA2" s="27"/>
      <c r="BB2" s="28"/>
      <c r="BC2" s="26"/>
      <c r="BD2" s="27"/>
      <c r="BE2" s="27"/>
      <c r="BF2" s="28"/>
      <c r="BG2" s="26"/>
      <c r="BH2" s="27"/>
      <c r="BI2" s="27"/>
      <c r="BJ2" s="28"/>
      <c r="BK2" s="26"/>
      <c r="BL2" s="27"/>
      <c r="BM2" s="27"/>
      <c r="BN2" s="28"/>
    </row>
    <row r="3" spans="1:66" s="1" customFormat="1" ht="15.75" x14ac:dyDescent="0.25">
      <c r="A3" s="82" t="s">
        <v>124</v>
      </c>
      <c r="B3" s="82" t="s">
        <v>125</v>
      </c>
      <c r="C3" s="82" t="s">
        <v>126</v>
      </c>
      <c r="D3" s="41">
        <f>COUNT(J3:AW3)</f>
        <v>3</v>
      </c>
      <c r="E3" s="89">
        <f t="shared" ref="E3:E18" si="0">G3+H3+I3</f>
        <v>20</v>
      </c>
      <c r="F3" s="90" t="str">
        <f t="shared" ref="F3:F19" si="1">IF(SUM(G3:J3)=0,"4th",IF(AND(G3&gt;=H3,AND(G3&gt;=I3,G3&gt;=J3)),"1st",IF(AND(H3&gt;=I3,H3&gt;=J3),"2nd",IF(I3&gt;=J3,"3rd","4th"))))</f>
        <v>1st</v>
      </c>
      <c r="G3" s="91">
        <f t="shared" ref="G3:G19" si="2">J3+N3+R3+V3+Z3+AD3+AH3+AL3+AP3+AT3</f>
        <v>19</v>
      </c>
      <c r="H3" s="91">
        <f t="shared" ref="H3:H19" si="3">K3+O3+S3+W3+AA3+AE3+AI3+AM3+AQ3+AU3</f>
        <v>1</v>
      </c>
      <c r="I3" s="91"/>
      <c r="J3" s="1">
        <v>10</v>
      </c>
      <c r="N3" s="1">
        <v>9</v>
      </c>
      <c r="S3" s="1">
        <v>1</v>
      </c>
    </row>
    <row r="4" spans="1:66" s="1" customFormat="1" ht="15.75" x14ac:dyDescent="0.25">
      <c r="A4" s="82" t="s">
        <v>87</v>
      </c>
      <c r="B4" s="82" t="s">
        <v>88</v>
      </c>
      <c r="C4" s="82" t="s">
        <v>247</v>
      </c>
      <c r="D4" s="41"/>
      <c r="E4" s="89">
        <f t="shared" si="0"/>
        <v>20</v>
      </c>
      <c r="F4" s="90" t="str">
        <f t="shared" si="1"/>
        <v>1st</v>
      </c>
      <c r="G4" s="91">
        <f t="shared" si="2"/>
        <v>20</v>
      </c>
      <c r="H4" s="91">
        <f t="shared" si="3"/>
        <v>0</v>
      </c>
      <c r="I4" s="91"/>
      <c r="N4" s="1">
        <v>10</v>
      </c>
      <c r="R4" s="1">
        <v>10</v>
      </c>
    </row>
    <row r="5" spans="1:66" s="1" customFormat="1" ht="15.75" x14ac:dyDescent="0.25">
      <c r="A5" s="82" t="s">
        <v>165</v>
      </c>
      <c r="B5" s="82" t="s">
        <v>166</v>
      </c>
      <c r="C5" s="82" t="s">
        <v>167</v>
      </c>
      <c r="D5" s="41">
        <f t="shared" ref="D5:D11" si="4">COUNT(J5:AW5)</f>
        <v>2</v>
      </c>
      <c r="E5" s="89">
        <f t="shared" si="0"/>
        <v>10</v>
      </c>
      <c r="F5" s="90" t="str">
        <f t="shared" si="1"/>
        <v>1st</v>
      </c>
      <c r="G5" s="91">
        <f t="shared" si="2"/>
        <v>9</v>
      </c>
      <c r="H5" s="91">
        <f t="shared" si="3"/>
        <v>1</v>
      </c>
      <c r="I5" s="91"/>
      <c r="K5" s="1">
        <v>1</v>
      </c>
      <c r="R5" s="1">
        <v>9</v>
      </c>
    </row>
    <row r="6" spans="1:66" s="1" customFormat="1" ht="15.75" x14ac:dyDescent="0.25">
      <c r="A6" s="82" t="s">
        <v>181</v>
      </c>
      <c r="B6" s="82" t="s">
        <v>182</v>
      </c>
      <c r="C6" s="82" t="s">
        <v>183</v>
      </c>
      <c r="D6" s="41">
        <f t="shared" si="4"/>
        <v>1</v>
      </c>
      <c r="E6" s="89">
        <f t="shared" si="0"/>
        <v>9</v>
      </c>
      <c r="F6" s="90" t="str">
        <f t="shared" si="1"/>
        <v>1st</v>
      </c>
      <c r="G6" s="91">
        <f t="shared" si="2"/>
        <v>9</v>
      </c>
      <c r="H6" s="91">
        <f t="shared" si="3"/>
        <v>0</v>
      </c>
      <c r="I6" s="91"/>
      <c r="J6" s="1">
        <v>9</v>
      </c>
    </row>
    <row r="7" spans="1:66" s="1" customFormat="1" ht="15.75" x14ac:dyDescent="0.25">
      <c r="A7" s="82" t="s">
        <v>18</v>
      </c>
      <c r="B7" s="82" t="s">
        <v>45</v>
      </c>
      <c r="C7" s="82" t="s">
        <v>19</v>
      </c>
      <c r="D7" s="41">
        <f t="shared" si="4"/>
        <v>3</v>
      </c>
      <c r="E7" s="89">
        <f t="shared" si="0"/>
        <v>23</v>
      </c>
      <c r="F7" s="90" t="str">
        <f t="shared" si="1"/>
        <v>2nd</v>
      </c>
      <c r="G7" s="91">
        <f t="shared" si="2"/>
        <v>8</v>
      </c>
      <c r="H7" s="91">
        <f t="shared" si="3"/>
        <v>15</v>
      </c>
      <c r="I7" s="91"/>
      <c r="K7" s="1">
        <v>6</v>
      </c>
      <c r="O7" s="1">
        <v>9</v>
      </c>
      <c r="R7" s="1">
        <v>8</v>
      </c>
    </row>
    <row r="8" spans="1:66" s="1" customFormat="1" ht="15.75" x14ac:dyDescent="0.25">
      <c r="A8" s="82" t="s">
        <v>107</v>
      </c>
      <c r="B8" s="82" t="s">
        <v>108</v>
      </c>
      <c r="C8" s="82" t="s">
        <v>109</v>
      </c>
      <c r="D8" s="41">
        <f t="shared" si="4"/>
        <v>3</v>
      </c>
      <c r="E8" s="89">
        <f t="shared" si="0"/>
        <v>21</v>
      </c>
      <c r="F8" s="90" t="str">
        <f t="shared" si="1"/>
        <v>2nd</v>
      </c>
      <c r="G8" s="91">
        <f t="shared" si="2"/>
        <v>0</v>
      </c>
      <c r="H8" s="91">
        <f t="shared" si="3"/>
        <v>21</v>
      </c>
      <c r="I8" s="91"/>
      <c r="K8" s="1">
        <v>7</v>
      </c>
      <c r="O8" s="1">
        <v>5</v>
      </c>
      <c r="S8" s="1">
        <v>9</v>
      </c>
    </row>
    <row r="9" spans="1:66" s="1" customFormat="1" ht="15.75" x14ac:dyDescent="0.25">
      <c r="A9" s="82" t="s">
        <v>23</v>
      </c>
      <c r="B9" s="82" t="s">
        <v>24</v>
      </c>
      <c r="C9" s="82" t="s">
        <v>25</v>
      </c>
      <c r="D9" s="41">
        <f t="shared" si="4"/>
        <v>3</v>
      </c>
      <c r="E9" s="89">
        <f t="shared" si="0"/>
        <v>19</v>
      </c>
      <c r="F9" s="90" t="str">
        <f t="shared" si="1"/>
        <v>2nd</v>
      </c>
      <c r="G9" s="91">
        <f t="shared" si="2"/>
        <v>0</v>
      </c>
      <c r="H9" s="91">
        <f t="shared" si="3"/>
        <v>19</v>
      </c>
      <c r="I9" s="91"/>
      <c r="K9" s="1">
        <v>10</v>
      </c>
      <c r="O9" s="1">
        <v>8</v>
      </c>
      <c r="S9" s="1">
        <v>1</v>
      </c>
    </row>
    <row r="10" spans="1:66" s="1" customFormat="1" ht="15.75" x14ac:dyDescent="0.25">
      <c r="A10" s="82" t="s">
        <v>2</v>
      </c>
      <c r="B10" s="82" t="s">
        <v>98</v>
      </c>
      <c r="C10" s="82" t="s">
        <v>99</v>
      </c>
      <c r="D10" s="41">
        <f t="shared" si="4"/>
        <v>3</v>
      </c>
      <c r="E10" s="89">
        <f t="shared" si="0"/>
        <v>19</v>
      </c>
      <c r="F10" s="90" t="str">
        <f t="shared" si="1"/>
        <v>2nd</v>
      </c>
      <c r="G10" s="91">
        <f t="shared" si="2"/>
        <v>0</v>
      </c>
      <c r="H10" s="91">
        <f t="shared" si="3"/>
        <v>19</v>
      </c>
      <c r="I10" s="91"/>
      <c r="K10" s="1">
        <v>5</v>
      </c>
      <c r="O10" s="1">
        <v>6</v>
      </c>
      <c r="S10" s="1">
        <v>8</v>
      </c>
    </row>
    <row r="11" spans="1:66" s="1" customFormat="1" ht="15.75" x14ac:dyDescent="0.25">
      <c r="A11" s="82" t="s">
        <v>5</v>
      </c>
      <c r="B11" s="82" t="s">
        <v>4</v>
      </c>
      <c r="C11" s="82" t="s">
        <v>6</v>
      </c>
      <c r="D11" s="41">
        <f t="shared" si="4"/>
        <v>2</v>
      </c>
      <c r="E11" s="89">
        <f t="shared" si="0"/>
        <v>13</v>
      </c>
      <c r="F11" s="90" t="str">
        <f t="shared" si="1"/>
        <v>2nd</v>
      </c>
      <c r="G11" s="91">
        <f t="shared" si="2"/>
        <v>0</v>
      </c>
      <c r="H11" s="91">
        <f t="shared" si="3"/>
        <v>13</v>
      </c>
      <c r="I11" s="91"/>
      <c r="K11" s="1">
        <v>9</v>
      </c>
      <c r="O11" s="1">
        <v>4</v>
      </c>
    </row>
    <row r="12" spans="1:66" s="1" customFormat="1" ht="15.75" x14ac:dyDescent="0.25">
      <c r="A12" s="82" t="s">
        <v>32</v>
      </c>
      <c r="B12" s="82" t="s">
        <v>33</v>
      </c>
      <c r="C12" s="82" t="s">
        <v>34</v>
      </c>
      <c r="D12" s="92">
        <v>0</v>
      </c>
      <c r="E12" s="89">
        <f t="shared" si="0"/>
        <v>12</v>
      </c>
      <c r="F12" s="90" t="str">
        <f t="shared" si="1"/>
        <v>2nd</v>
      </c>
      <c r="G12" s="91">
        <f t="shared" si="2"/>
        <v>0</v>
      </c>
      <c r="H12" s="91">
        <f t="shared" si="3"/>
        <v>12</v>
      </c>
      <c r="I12" s="91"/>
      <c r="K12" s="1">
        <v>8</v>
      </c>
      <c r="O12" s="1">
        <v>3</v>
      </c>
      <c r="S12" s="1">
        <v>1</v>
      </c>
    </row>
    <row r="13" spans="1:66" s="1" customFormat="1" ht="15.75" x14ac:dyDescent="0.25">
      <c r="A13" s="82" t="s">
        <v>18</v>
      </c>
      <c r="B13" s="82" t="s">
        <v>45</v>
      </c>
      <c r="C13" s="82" t="s">
        <v>30</v>
      </c>
      <c r="D13" s="41">
        <f>COUNT(J13:AW13)</f>
        <v>3</v>
      </c>
      <c r="E13" s="89">
        <f t="shared" si="0"/>
        <v>12</v>
      </c>
      <c r="F13" s="90" t="str">
        <f t="shared" si="1"/>
        <v>2nd</v>
      </c>
      <c r="G13" s="91">
        <f t="shared" si="2"/>
        <v>0</v>
      </c>
      <c r="H13" s="91">
        <f t="shared" si="3"/>
        <v>12</v>
      </c>
      <c r="I13" s="91"/>
      <c r="K13" s="1">
        <v>1</v>
      </c>
      <c r="O13" s="1">
        <v>1</v>
      </c>
      <c r="S13" s="1">
        <v>10</v>
      </c>
    </row>
    <row r="14" spans="1:66" s="1" customFormat="1" ht="15.75" x14ac:dyDescent="0.25">
      <c r="A14" s="82" t="s">
        <v>225</v>
      </c>
      <c r="B14" s="82" t="s">
        <v>244</v>
      </c>
      <c r="C14" s="82" t="s">
        <v>245</v>
      </c>
      <c r="D14" s="41"/>
      <c r="E14" s="89">
        <f t="shared" si="0"/>
        <v>11</v>
      </c>
      <c r="F14" s="90" t="str">
        <f t="shared" si="1"/>
        <v>2nd</v>
      </c>
      <c r="G14" s="91">
        <f t="shared" si="2"/>
        <v>0</v>
      </c>
      <c r="H14" s="91">
        <f t="shared" si="3"/>
        <v>11</v>
      </c>
      <c r="I14" s="91"/>
      <c r="O14" s="1">
        <v>10</v>
      </c>
      <c r="S14" s="1">
        <v>1</v>
      </c>
    </row>
    <row r="15" spans="1:66" s="1" customFormat="1" ht="15.75" x14ac:dyDescent="0.25">
      <c r="A15" s="82" t="s">
        <v>21</v>
      </c>
      <c r="B15" s="82" t="s">
        <v>235</v>
      </c>
      <c r="C15" s="82" t="s">
        <v>248</v>
      </c>
      <c r="D15" s="41"/>
      <c r="E15" s="89">
        <f t="shared" si="0"/>
        <v>7</v>
      </c>
      <c r="F15" s="90" t="str">
        <f t="shared" si="1"/>
        <v>2nd</v>
      </c>
      <c r="G15" s="91">
        <f t="shared" si="2"/>
        <v>0</v>
      </c>
      <c r="H15" s="91">
        <f t="shared" si="3"/>
        <v>7</v>
      </c>
      <c r="I15" s="91"/>
      <c r="O15" s="1">
        <v>7</v>
      </c>
    </row>
    <row r="16" spans="1:66" s="1" customFormat="1" ht="15.75" x14ac:dyDescent="0.25">
      <c r="A16" s="82" t="s">
        <v>121</v>
      </c>
      <c r="B16" s="82" t="s">
        <v>122</v>
      </c>
      <c r="C16" s="82" t="s">
        <v>123</v>
      </c>
      <c r="D16" s="41">
        <f>COUNT(J16:AW16)</f>
        <v>1</v>
      </c>
      <c r="E16" s="89">
        <f t="shared" si="0"/>
        <v>1</v>
      </c>
      <c r="F16" s="90" t="str">
        <f t="shared" si="1"/>
        <v>2nd</v>
      </c>
      <c r="G16" s="91">
        <f t="shared" si="2"/>
        <v>0</v>
      </c>
      <c r="H16" s="91">
        <f t="shared" si="3"/>
        <v>1</v>
      </c>
      <c r="I16" s="91"/>
      <c r="K16" s="1">
        <v>1</v>
      </c>
    </row>
    <row r="17" spans="1:15" s="1" customFormat="1" ht="15.75" x14ac:dyDescent="0.25">
      <c r="A17" s="82" t="s">
        <v>162</v>
      </c>
      <c r="B17" s="82" t="s">
        <v>163</v>
      </c>
      <c r="C17" s="82" t="s">
        <v>164</v>
      </c>
      <c r="D17" s="41">
        <f>COUNT(J17:AW17)</f>
        <v>1</v>
      </c>
      <c r="E17" s="89">
        <f t="shared" si="0"/>
        <v>1</v>
      </c>
      <c r="F17" s="90" t="str">
        <f t="shared" si="1"/>
        <v>2nd</v>
      </c>
      <c r="G17" s="91">
        <f t="shared" si="2"/>
        <v>0</v>
      </c>
      <c r="H17" s="91">
        <f t="shared" si="3"/>
        <v>1</v>
      </c>
      <c r="I17" s="91"/>
      <c r="K17" s="1">
        <v>1</v>
      </c>
    </row>
    <row r="18" spans="1:15" s="1" customFormat="1" ht="15.75" x14ac:dyDescent="0.25">
      <c r="A18" s="82" t="s">
        <v>21</v>
      </c>
      <c r="B18" s="82" t="s">
        <v>233</v>
      </c>
      <c r="C18" s="82" t="s">
        <v>234</v>
      </c>
      <c r="D18" s="41"/>
      <c r="E18" s="89">
        <f t="shared" si="0"/>
        <v>1</v>
      </c>
      <c r="F18" s="90" t="str">
        <f t="shared" si="1"/>
        <v>2nd</v>
      </c>
      <c r="G18" s="91">
        <f t="shared" si="2"/>
        <v>0</v>
      </c>
      <c r="H18" s="91">
        <f t="shared" si="3"/>
        <v>1</v>
      </c>
      <c r="I18" s="91"/>
      <c r="O18" s="1">
        <v>1</v>
      </c>
    </row>
    <row r="19" spans="1:15" s="1" customFormat="1" ht="15.75" x14ac:dyDescent="0.25">
      <c r="A19" s="93" t="s">
        <v>249</v>
      </c>
      <c r="B19" s="93" t="s">
        <v>227</v>
      </c>
      <c r="C19" s="93" t="s">
        <v>228</v>
      </c>
      <c r="D19" s="92">
        <v>0</v>
      </c>
      <c r="E19" s="89">
        <f>G19+H19+I19-D19</f>
        <v>1</v>
      </c>
      <c r="F19" s="90" t="str">
        <f t="shared" si="1"/>
        <v>2nd</v>
      </c>
      <c r="G19" s="91">
        <f t="shared" si="2"/>
        <v>0</v>
      </c>
      <c r="H19" s="91">
        <f t="shared" si="3"/>
        <v>1</v>
      </c>
      <c r="I19" s="91"/>
      <c r="O19" s="1">
        <v>1</v>
      </c>
    </row>
    <row r="20" spans="1:15" s="1" customFormat="1" ht="15.75" x14ac:dyDescent="0.25">
      <c r="A20" s="93"/>
      <c r="B20" s="93"/>
      <c r="C20" s="93"/>
      <c r="D20" s="92">
        <v>0</v>
      </c>
      <c r="E20" s="89">
        <f>G20+H20+I20-D20</f>
        <v>0</v>
      </c>
      <c r="F20" s="90" t="str">
        <f t="shared" ref="F20" si="5">IF(SUM(G20:J20)=0,"4th",IF(AND(G20&gt;=H20,AND(G20&gt;=I20,G20&gt;=J20)),"1st",IF(AND(H20&gt;=I20,H20&gt;=J20),"2nd",IF(I20&gt;=J20,"3rd","4th"))))</f>
        <v>4th</v>
      </c>
      <c r="G20" s="91">
        <f t="shared" ref="G20" si="6">J20+N20+R20+V20+Z20+AD20+AH20+AL20+AP20+AT20</f>
        <v>0</v>
      </c>
      <c r="H20" s="91">
        <f t="shared" ref="H20" si="7">K20+O20+S20+W20+AA20+AE20+AI20+AM20+AQ20+AU20</f>
        <v>0</v>
      </c>
      <c r="I20" s="91"/>
    </row>
    <row r="21" spans="1:15" s="1" customFormat="1" x14ac:dyDescent="0.25"/>
    <row r="22" spans="1:15" s="1" customFormat="1" x14ac:dyDescent="0.25">
      <c r="C22" s="47"/>
    </row>
    <row r="23" spans="1:15" x14ac:dyDescent="0.25">
      <c r="C23" s="3"/>
    </row>
    <row r="24" spans="1:15" x14ac:dyDescent="0.25">
      <c r="C24" s="3"/>
    </row>
    <row r="25" spans="1:15" x14ac:dyDescent="0.25">
      <c r="C25" s="3"/>
    </row>
    <row r="26" spans="1:15" x14ac:dyDescent="0.25">
      <c r="C26" s="3"/>
    </row>
    <row r="27" spans="1:15" x14ac:dyDescent="0.25">
      <c r="C27" s="3"/>
    </row>
    <row r="28" spans="1:15" x14ac:dyDescent="0.25">
      <c r="C28" s="3"/>
    </row>
    <row r="29" spans="1:15" x14ac:dyDescent="0.25">
      <c r="C29" s="3"/>
    </row>
    <row r="30" spans="1:15" x14ac:dyDescent="0.25">
      <c r="C30" s="3"/>
    </row>
    <row r="31" spans="1:15" x14ac:dyDescent="0.25">
      <c r="C31" s="3"/>
    </row>
  </sheetData>
  <autoFilter ref="A2:AW2">
    <sortState ref="A3:AW16">
      <sortCondition ref="F2"/>
    </sortState>
  </autoFilter>
  <sortState ref="A3:U19">
    <sortCondition ref="F3:F19"/>
    <sortCondition descending="1" ref="E3:E19"/>
  </sortState>
  <pageMargins left="0.2" right="0.2" top="0.5" bottom="0.25" header="0.3" footer="0.3"/>
  <pageSetup scale="4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4C6AA"/>
    <pageSetUpPr fitToPage="1"/>
  </sheetPr>
  <dimension ref="A1:CA56"/>
  <sheetViews>
    <sheetView workbookViewId="0">
      <pane xSplit="9" ySplit="1" topLeftCell="J2" activePane="bottomRight" state="frozen"/>
      <selection activeCell="J13" sqref="J13"/>
      <selection pane="topRight" activeCell="J13" sqref="J13"/>
      <selection pane="bottomLeft" activeCell="J13" sqref="J13"/>
      <selection pane="bottomRight" activeCell="A40" sqref="A1:XFD40"/>
    </sheetView>
  </sheetViews>
  <sheetFormatPr defaultColWidth="8.85546875" defaultRowHeight="15" x14ac:dyDescent="0.25"/>
  <cols>
    <col min="1" max="1" width="10.140625" bestFit="1" customWidth="1"/>
    <col min="2" max="2" width="11.42578125" customWidth="1"/>
    <col min="3" max="3" width="15.140625" bestFit="1" customWidth="1"/>
    <col min="6" max="6" width="6.28515625" customWidth="1"/>
    <col min="7" max="7" width="6.140625" customWidth="1"/>
    <col min="8" max="8" width="6.85546875" customWidth="1"/>
    <col min="9" max="21" width="5.42578125" customWidth="1"/>
    <col min="22" max="22" width="5.5703125" customWidth="1"/>
    <col min="23" max="23" width="4.42578125" customWidth="1"/>
    <col min="24" max="24" width="6.28515625" customWidth="1"/>
    <col min="25" max="25" width="5.5703125" customWidth="1"/>
    <col min="26" max="26" width="5.42578125" customWidth="1"/>
    <col min="27" max="28" width="4.42578125" customWidth="1"/>
    <col min="29" max="30" width="5.42578125" customWidth="1"/>
    <col min="31" max="49" width="4.42578125" customWidth="1"/>
    <col min="50" max="50" width="6" customWidth="1"/>
    <col min="51" max="53" width="4.42578125" customWidth="1"/>
    <col min="54" max="54" width="3.85546875" customWidth="1"/>
    <col min="55" max="55" width="4.28515625" customWidth="1"/>
    <col min="56" max="56" width="5" customWidth="1"/>
    <col min="57" max="57" width="2" customWidth="1"/>
    <col min="58" max="58" width="4.28515625" customWidth="1"/>
    <col min="59" max="59" width="4.7109375" customWidth="1"/>
    <col min="60" max="60" width="5.7109375" customWidth="1"/>
    <col min="61" max="69" width="4.42578125" customWidth="1"/>
  </cols>
  <sheetData>
    <row r="1" spans="1:79" s="54" customFormat="1" ht="16.5" thickTop="1" thickBot="1" x14ac:dyDescent="0.3">
      <c r="A1" s="55" t="s">
        <v>16</v>
      </c>
      <c r="B1" s="55" t="s">
        <v>17</v>
      </c>
      <c r="C1" s="56"/>
      <c r="D1" s="57"/>
      <c r="E1" s="58"/>
      <c r="F1" s="108" t="s">
        <v>10</v>
      </c>
      <c r="G1" s="109"/>
      <c r="H1" s="109"/>
      <c r="I1" s="110"/>
      <c r="J1" s="111">
        <v>44219</v>
      </c>
      <c r="K1" s="112"/>
      <c r="L1" s="112"/>
      <c r="M1" s="113"/>
      <c r="N1" s="111">
        <v>44282</v>
      </c>
      <c r="O1" s="112"/>
      <c r="P1" s="112"/>
      <c r="Q1" s="113"/>
      <c r="R1" s="111">
        <v>44296</v>
      </c>
      <c r="S1" s="112"/>
      <c r="T1" s="112"/>
      <c r="U1" s="113"/>
      <c r="V1" s="111">
        <v>44324</v>
      </c>
      <c r="W1" s="112"/>
      <c r="X1" s="112"/>
      <c r="Y1" s="28"/>
      <c r="Z1" s="111">
        <v>44338</v>
      </c>
      <c r="AA1" s="112"/>
      <c r="AB1" s="112"/>
      <c r="AC1" s="113"/>
      <c r="AD1" s="111">
        <v>44339</v>
      </c>
      <c r="AE1" s="112"/>
      <c r="AF1" s="112"/>
      <c r="AG1" s="113"/>
      <c r="AH1" s="111">
        <v>44359</v>
      </c>
      <c r="AI1" s="112"/>
      <c r="AJ1" s="112"/>
      <c r="AK1" s="113"/>
      <c r="AL1" s="111">
        <v>44373</v>
      </c>
      <c r="AM1" s="112"/>
      <c r="AN1" s="112"/>
      <c r="AO1" s="113"/>
      <c r="AP1" s="111">
        <v>44387</v>
      </c>
      <c r="AQ1" s="112"/>
      <c r="AR1" s="112"/>
      <c r="AS1" s="113"/>
      <c r="AT1" s="111">
        <v>44436</v>
      </c>
      <c r="AU1" s="112"/>
      <c r="AV1" s="112"/>
      <c r="AW1" s="113"/>
      <c r="AX1" s="111">
        <v>44450</v>
      </c>
      <c r="AY1" s="112"/>
      <c r="AZ1" s="112"/>
      <c r="BA1" s="113"/>
      <c r="BB1" s="111">
        <v>44478</v>
      </c>
      <c r="BC1" s="112"/>
      <c r="BD1" s="112"/>
      <c r="BE1" s="113"/>
      <c r="BF1" s="111">
        <v>44492</v>
      </c>
      <c r="BG1" s="112"/>
      <c r="BH1" s="112"/>
      <c r="BI1" s="113"/>
      <c r="BJ1" s="111">
        <v>44513</v>
      </c>
      <c r="BK1" s="112"/>
      <c r="BL1" s="112"/>
      <c r="BM1" s="113"/>
      <c r="BN1" s="111"/>
      <c r="BO1" s="112"/>
      <c r="BP1" s="112"/>
      <c r="BQ1" s="113"/>
    </row>
    <row r="2" spans="1:79" s="54" customFormat="1" ht="16.5" thickTop="1" thickBot="1" x14ac:dyDescent="0.3">
      <c r="A2" s="32" t="s">
        <v>11</v>
      </c>
      <c r="B2" s="31" t="s">
        <v>12</v>
      </c>
      <c r="C2" s="32" t="s">
        <v>0</v>
      </c>
      <c r="D2" s="57" t="s">
        <v>10</v>
      </c>
      <c r="E2" s="59" t="s">
        <v>13</v>
      </c>
      <c r="F2" s="60" t="s">
        <v>14</v>
      </c>
      <c r="G2" s="61" t="s">
        <v>15</v>
      </c>
      <c r="H2" s="60" t="s">
        <v>16</v>
      </c>
      <c r="I2" s="62"/>
      <c r="J2" s="63" t="s">
        <v>14</v>
      </c>
      <c r="K2" s="60" t="s">
        <v>15</v>
      </c>
      <c r="L2" s="60" t="s">
        <v>16</v>
      </c>
      <c r="M2" s="62"/>
      <c r="N2" s="63" t="s">
        <v>14</v>
      </c>
      <c r="O2" s="60" t="s">
        <v>15</v>
      </c>
      <c r="P2" s="60" t="s">
        <v>16</v>
      </c>
      <c r="Q2" s="62"/>
      <c r="R2" s="64" t="s">
        <v>14</v>
      </c>
      <c r="S2" s="64" t="s">
        <v>15</v>
      </c>
      <c r="T2" s="64" t="s">
        <v>16</v>
      </c>
      <c r="U2" s="64"/>
      <c r="V2" s="37" t="s">
        <v>14</v>
      </c>
      <c r="W2" s="38" t="s">
        <v>15</v>
      </c>
      <c r="X2" s="38" t="s">
        <v>16</v>
      </c>
      <c r="Y2" s="39"/>
      <c r="Z2" s="63" t="s">
        <v>14</v>
      </c>
      <c r="AA2" s="60" t="s">
        <v>15</v>
      </c>
      <c r="AB2" s="60" t="s">
        <v>16</v>
      </c>
      <c r="AC2" s="62"/>
      <c r="AD2" s="63" t="s">
        <v>14</v>
      </c>
      <c r="AE2" s="60" t="s">
        <v>15</v>
      </c>
      <c r="AF2" s="60" t="s">
        <v>16</v>
      </c>
      <c r="AG2" s="62"/>
      <c r="AH2" s="63" t="s">
        <v>14</v>
      </c>
      <c r="AI2" s="60" t="s">
        <v>15</v>
      </c>
      <c r="AJ2" s="60" t="s">
        <v>16</v>
      </c>
      <c r="AK2" s="62"/>
      <c r="AL2" s="63" t="s">
        <v>14</v>
      </c>
      <c r="AM2" s="60" t="s">
        <v>15</v>
      </c>
      <c r="AN2" s="60" t="s">
        <v>16</v>
      </c>
      <c r="AO2" s="62"/>
      <c r="AP2" s="63" t="s">
        <v>14</v>
      </c>
      <c r="AQ2" s="60" t="s">
        <v>15</v>
      </c>
      <c r="AR2" s="60" t="s">
        <v>16</v>
      </c>
      <c r="AS2" s="62"/>
      <c r="AT2" s="63" t="s">
        <v>14</v>
      </c>
      <c r="AU2" s="60" t="s">
        <v>15</v>
      </c>
      <c r="AV2" s="60" t="s">
        <v>16</v>
      </c>
      <c r="AW2" s="62"/>
      <c r="AX2" s="63" t="s">
        <v>14</v>
      </c>
      <c r="AY2" s="60" t="s">
        <v>15</v>
      </c>
      <c r="AZ2" s="60" t="s">
        <v>16</v>
      </c>
      <c r="BA2" s="62"/>
      <c r="BB2" s="63" t="s">
        <v>14</v>
      </c>
      <c r="BC2" s="60" t="s">
        <v>15</v>
      </c>
      <c r="BD2" s="60" t="s">
        <v>16</v>
      </c>
      <c r="BE2" s="62"/>
      <c r="BF2" s="63" t="s">
        <v>14</v>
      </c>
      <c r="BG2" s="60" t="s">
        <v>15</v>
      </c>
      <c r="BH2" s="60" t="s">
        <v>16</v>
      </c>
      <c r="BI2" s="62"/>
      <c r="BJ2" s="63" t="s">
        <v>14</v>
      </c>
      <c r="BK2" s="60" t="s">
        <v>15</v>
      </c>
      <c r="BL2" s="60" t="s">
        <v>16</v>
      </c>
      <c r="BM2" s="62"/>
      <c r="BN2" s="63" t="s">
        <v>14</v>
      </c>
      <c r="BO2" s="60" t="s">
        <v>15</v>
      </c>
      <c r="BP2" s="60" t="s">
        <v>16</v>
      </c>
      <c r="BQ2" s="62"/>
    </row>
    <row r="3" spans="1:79" s="7" customFormat="1" ht="16.5" thickTop="1" thickBot="1" x14ac:dyDescent="0.3">
      <c r="A3" s="82" t="s">
        <v>70</v>
      </c>
      <c r="B3" s="82" t="s">
        <v>71</v>
      </c>
      <c r="C3" s="82" t="s">
        <v>72</v>
      </c>
      <c r="D3" s="4">
        <f>F3+G3+H3+I3</f>
        <v>45</v>
      </c>
      <c r="E3" s="5" t="str">
        <f>IF(SUM(F3:I3)=0,"4th",IF(AND(F3&gt;=G3,AND(F3&gt;=H3,F3&gt;=I3)),"1st",IF(AND(G3&gt;=H3,G3&gt;=I3),"2nd",IF(H3&gt;=I3,"3rd","4th"))))</f>
        <v>1st</v>
      </c>
      <c r="F3" s="6">
        <f>J3+N3+R3+V3+Z3+AD3+AH3+AL3+AP3+BJ3+AT3+AX3+BB3+BF3+BN3</f>
        <v>26</v>
      </c>
      <c r="G3" s="6">
        <f>K3+O3+S3+W3+AA3+AE3+AI3+AM3+AQ3+BK3+AU3+AY3+BC3+BG3+BO3</f>
        <v>19</v>
      </c>
      <c r="H3" s="6">
        <f>L3+P3+T3+X3+AB3+AF3+AJ3+AN3+AR3+BL3+AV3+AZ3+BD3+BH3+BP3</f>
        <v>0</v>
      </c>
      <c r="I3" s="6"/>
      <c r="J3" s="65"/>
      <c r="K3" s="65">
        <v>9</v>
      </c>
      <c r="L3" s="65"/>
      <c r="M3" s="65"/>
      <c r="N3" s="65"/>
      <c r="O3" s="65">
        <v>10</v>
      </c>
      <c r="P3" s="65"/>
      <c r="Q3" s="65"/>
      <c r="R3" s="65"/>
      <c r="S3" s="65"/>
      <c r="T3" s="65"/>
      <c r="U3" s="65"/>
      <c r="V3" s="65">
        <v>7</v>
      </c>
      <c r="W3" s="65"/>
      <c r="X3" s="65"/>
      <c r="Y3" s="65"/>
      <c r="Z3" s="65">
        <v>10</v>
      </c>
      <c r="AA3" s="65"/>
      <c r="AB3" s="65"/>
      <c r="AC3" s="65"/>
      <c r="AD3" s="65">
        <v>9</v>
      </c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</row>
    <row r="4" spans="1:79" s="7" customFormat="1" ht="16.5" thickTop="1" thickBot="1" x14ac:dyDescent="0.3">
      <c r="A4" s="82" t="s">
        <v>2</v>
      </c>
      <c r="B4" s="82" t="s">
        <v>3</v>
      </c>
      <c r="C4" s="82" t="s">
        <v>96</v>
      </c>
      <c r="D4" s="79">
        <f>F4+G4+H4+I4</f>
        <v>42</v>
      </c>
      <c r="E4" s="80" t="str">
        <f>IF(SUM(F4:I4)=0,"4th",IF(AND(F4&gt;=G4,AND(F4&gt;=H4,F4&gt;=I4)),"1st",IF(AND(G4&gt;=H4,G4&gt;=I4),"2nd",IF(H4&gt;=I4,"3rd","4th"))))</f>
        <v>1st</v>
      </c>
      <c r="F4" s="81">
        <f>J4+N4+R4+V4+Z4+AD4+AH4+AL4+AP4+BJ4+AT4+AX4+BB4+BF4+BN4</f>
        <v>32</v>
      </c>
      <c r="G4" s="81">
        <f>K4+O4+S4+W4+AA4+AE4+AI4+AM4+AQ4+BK4+AU4+AY4+BC4+BG4+BO4</f>
        <v>10</v>
      </c>
      <c r="H4" s="81">
        <f>L4+P4+T4+X4+AB4+AF4+AJ4+AN4+AR4+BL4+AV4+AZ4+BD4+BH4+BP4</f>
        <v>0</v>
      </c>
      <c r="I4" s="81"/>
      <c r="J4" s="65"/>
      <c r="K4" s="65">
        <v>10</v>
      </c>
      <c r="L4" s="65"/>
      <c r="M4" s="65"/>
      <c r="N4" s="65">
        <v>8</v>
      </c>
      <c r="O4" s="65"/>
      <c r="P4" s="65"/>
      <c r="Q4" s="65"/>
      <c r="R4" s="65">
        <v>8</v>
      </c>
      <c r="S4" s="65"/>
      <c r="T4" s="65"/>
      <c r="U4" s="65"/>
      <c r="V4" s="65"/>
      <c r="W4" s="65"/>
      <c r="X4" s="65"/>
      <c r="Y4" s="65"/>
      <c r="Z4" s="65">
        <v>8</v>
      </c>
      <c r="AA4" s="65"/>
      <c r="AB4" s="65"/>
      <c r="AC4" s="65"/>
      <c r="AD4" s="65">
        <v>8</v>
      </c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</row>
    <row r="5" spans="1:79" s="7" customFormat="1" ht="15.75" thickTop="1" x14ac:dyDescent="0.25">
      <c r="A5" s="82" t="s">
        <v>239</v>
      </c>
      <c r="B5" s="82" t="s">
        <v>227</v>
      </c>
      <c r="C5" s="82" t="s">
        <v>240</v>
      </c>
      <c r="D5" s="79">
        <f>F5+G5+H5+I5</f>
        <v>39</v>
      </c>
      <c r="E5" s="80" t="str">
        <f>IF(SUM(F5:I5)=0,"4th",IF(AND(F5&gt;=G5,AND(F5&gt;=H5,F5&gt;=I5)),"1st",IF(AND(G5&gt;=H5,G5&gt;=I5),"2nd",IF(H5&gt;=I5,"3rd","4th"))))</f>
        <v>1st</v>
      </c>
      <c r="F5" s="81">
        <f>J5+N5+R5+V5+Z5+AD5+AH5+AL5+AP5+BJ5+AT5+AX5+BB5+BF5+BN5</f>
        <v>15</v>
      </c>
      <c r="G5" s="81">
        <f>K5+O5+S5+W5+AA5+AE5+AI5+AM5+AQ5+BK5+AU5+AY5+BC5+BG5+BO5</f>
        <v>15</v>
      </c>
      <c r="H5" s="81">
        <f>L5+P5+T5+X5+AB5+AF5+AJ5+AN5+AR5+BL5+AV5+AZ5+BD5+BH5+BP5</f>
        <v>9</v>
      </c>
      <c r="I5" s="81"/>
      <c r="J5" s="65"/>
      <c r="K5" s="65"/>
      <c r="L5" s="65"/>
      <c r="M5" s="65"/>
      <c r="N5" s="65"/>
      <c r="O5" s="65"/>
      <c r="P5" s="65">
        <v>9</v>
      </c>
      <c r="Q5" s="65"/>
      <c r="R5" s="65"/>
      <c r="S5" s="65">
        <v>8</v>
      </c>
      <c r="T5" s="65"/>
      <c r="U5" s="65"/>
      <c r="V5" s="65">
        <v>8</v>
      </c>
      <c r="W5" s="65"/>
      <c r="X5" s="65"/>
      <c r="Y5" s="65"/>
      <c r="Z5" s="65">
        <v>7</v>
      </c>
      <c r="AA5" s="65"/>
      <c r="AB5" s="65"/>
      <c r="AC5" s="65"/>
      <c r="AD5" s="65"/>
      <c r="AE5" s="65">
        <v>7</v>
      </c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</row>
    <row r="6" spans="1:79" s="7" customFormat="1" x14ac:dyDescent="0.25">
      <c r="A6" s="82" t="s">
        <v>2</v>
      </c>
      <c r="B6" s="82" t="s">
        <v>3</v>
      </c>
      <c r="C6" s="82" t="s">
        <v>97</v>
      </c>
      <c r="D6" s="83">
        <f>F6+G6+H6+I6</f>
        <v>38</v>
      </c>
      <c r="E6" s="84" t="str">
        <f>IF(SUM(F6:I6)=0,"4th",IF(AND(F6&gt;=G6,AND(F6&gt;=H6,F6&gt;=I6)),"1st",IF(AND(G6&gt;=H6,G6&gt;=I6),"2nd",IF(H6&gt;=I6,"3rd","4th"))))</f>
        <v>1st</v>
      </c>
      <c r="F6" s="84">
        <f>J6+N6+R6+V6+Z6+AD6+AH6+AL6+AP6+BJ6+AT6+AX6+BB6+BF6+BN6</f>
        <v>38</v>
      </c>
      <c r="G6" s="84">
        <f>K6+O6+S6+W6+AA6+AE6+AI6+AM6+AQ6+BK6+AU6+AY6+BC6+BG6+BO6</f>
        <v>0</v>
      </c>
      <c r="H6" s="84">
        <f>L6+P6+T6+X6+AB6+AF6+AJ6+AN6+AR6+BL6+AV6+AZ6+BD6+BH6+BP6</f>
        <v>0</v>
      </c>
      <c r="I6" s="84"/>
      <c r="J6" s="65"/>
      <c r="K6" s="65"/>
      <c r="L6" s="65"/>
      <c r="M6" s="65"/>
      <c r="N6" s="65">
        <v>9</v>
      </c>
      <c r="O6" s="65"/>
      <c r="P6" s="65"/>
      <c r="Q6" s="65"/>
      <c r="R6" s="65">
        <v>10</v>
      </c>
      <c r="S6" s="65"/>
      <c r="T6" s="65"/>
      <c r="U6" s="65"/>
      <c r="V6" s="65"/>
      <c r="W6" s="65"/>
      <c r="X6" s="65"/>
      <c r="Y6" s="65"/>
      <c r="Z6" s="65">
        <v>9</v>
      </c>
      <c r="AA6" s="65"/>
      <c r="AB6" s="65"/>
      <c r="AC6" s="65"/>
      <c r="AD6" s="65">
        <v>10</v>
      </c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</row>
    <row r="7" spans="1:79" s="7" customFormat="1" x14ac:dyDescent="0.25">
      <c r="A7" s="82" t="s">
        <v>9</v>
      </c>
      <c r="B7" s="82" t="s">
        <v>8</v>
      </c>
      <c r="C7" s="82" t="s">
        <v>7</v>
      </c>
      <c r="D7" s="83">
        <f>F7+G7+H7+I7</f>
        <v>38</v>
      </c>
      <c r="E7" s="84" t="str">
        <f>IF(SUM(F7:I7)=0,"4th",IF(AND(F7&gt;=G7,AND(F7&gt;=H7,F7&gt;=I7)),"1st",IF(AND(G7&gt;=H7,G7&gt;=I7),"2nd",IF(H7&gt;=I7,"3rd","4th"))))</f>
        <v>1st</v>
      </c>
      <c r="F7" s="84">
        <f>J7+N7+R7+V7+Z7+AD7+AH7+AL7+AP7+BJ7+AT7+AX7+BB7+BF7+BN7</f>
        <v>19</v>
      </c>
      <c r="G7" s="84">
        <f>K7+O7+S7+W7+AA7+AE7+AI7+AM7+AQ7+BK7+AU7+AY7+BC7+BG7+BO7</f>
        <v>18</v>
      </c>
      <c r="H7" s="84">
        <f>L7+P7+T7+X7+AB7+AF7+AJ7+AN7+AR7+BL7+AV7+AZ7+BD7+BH7+BP7</f>
        <v>1</v>
      </c>
      <c r="I7" s="84"/>
      <c r="J7" s="65"/>
      <c r="K7" s="65"/>
      <c r="L7" s="65"/>
      <c r="M7" s="65"/>
      <c r="N7" s="65"/>
      <c r="O7" s="65">
        <v>9</v>
      </c>
      <c r="P7" s="65"/>
      <c r="Q7" s="65"/>
      <c r="R7" s="65">
        <v>9</v>
      </c>
      <c r="S7" s="65"/>
      <c r="T7" s="65"/>
      <c r="U7" s="65"/>
      <c r="V7" s="65">
        <v>10</v>
      </c>
      <c r="W7" s="65"/>
      <c r="X7" s="65"/>
      <c r="Y7" s="65"/>
      <c r="Z7" s="65"/>
      <c r="AA7" s="65"/>
      <c r="AB7" s="65">
        <v>1</v>
      </c>
      <c r="AC7" s="65"/>
      <c r="AD7" s="65"/>
      <c r="AE7" s="65">
        <v>9</v>
      </c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6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</row>
    <row r="8" spans="1:79" s="7" customFormat="1" x14ac:dyDescent="0.25">
      <c r="A8" s="82" t="s">
        <v>73</v>
      </c>
      <c r="B8" s="82" t="s">
        <v>74</v>
      </c>
      <c r="C8" s="82" t="s">
        <v>75</v>
      </c>
      <c r="D8" s="83">
        <f>F8+G8+H8+I8</f>
        <v>37</v>
      </c>
      <c r="E8" s="84" t="str">
        <f>IF(SUM(F8:I8)=0,"4th",IF(AND(F8&gt;=G8,AND(F8&gt;=H8,F8&gt;=I8)),"1st",IF(AND(G8&gt;=H8,G8&gt;=I8),"2nd",IF(H8&gt;=I8,"3rd","4th"))))</f>
        <v>1st</v>
      </c>
      <c r="F8" s="84">
        <f>J8+N8+R8+V8+Z8+AD8+AH8+AL8+AP8+BJ8+AT8+AX8+BB8+BF8+BN8</f>
        <v>22</v>
      </c>
      <c r="G8" s="84">
        <f>K8+O8+S8+W8+AA8+AE8+AI8+AM8+AQ8+BK8+AU8+AY8+BC8+BG8+BO8</f>
        <v>15</v>
      </c>
      <c r="H8" s="84">
        <f>L8+P8+T8+X8+AB8+AF8+AJ8+AN8+AR8+BL8+AV8+AZ8+BD8+BH8+BP8</f>
        <v>0</v>
      </c>
      <c r="I8" s="84"/>
      <c r="J8" s="65"/>
      <c r="K8" s="65">
        <v>8</v>
      </c>
      <c r="L8" s="65"/>
      <c r="M8" s="65"/>
      <c r="N8" s="65"/>
      <c r="O8" s="65">
        <v>7</v>
      </c>
      <c r="P8" s="65"/>
      <c r="Q8" s="65"/>
      <c r="R8" s="65"/>
      <c r="S8" s="65"/>
      <c r="T8" s="65"/>
      <c r="U8" s="65"/>
      <c r="V8" s="65">
        <v>9</v>
      </c>
      <c r="W8" s="65"/>
      <c r="X8" s="65"/>
      <c r="Y8" s="65"/>
      <c r="Z8" s="65">
        <v>6</v>
      </c>
      <c r="AA8" s="65"/>
      <c r="AB8" s="65"/>
      <c r="AC8" s="65"/>
      <c r="AD8" s="65">
        <v>7</v>
      </c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</row>
    <row r="9" spans="1:79" s="7" customFormat="1" x14ac:dyDescent="0.25">
      <c r="A9" s="82" t="s">
        <v>52</v>
      </c>
      <c r="B9" s="82" t="s">
        <v>53</v>
      </c>
      <c r="C9" s="82" t="s">
        <v>54</v>
      </c>
      <c r="D9" s="83">
        <f>F9+G9+H9+I9</f>
        <v>20</v>
      </c>
      <c r="E9" s="84" t="str">
        <f>IF(SUM(F9:I9)=0,"4th",IF(AND(F9&gt;=G9,AND(F9&gt;=H9,F9&gt;=I9)),"1st",IF(AND(G9&gt;=H9,G9&gt;=I9),"2nd",IF(H9&gt;=I9,"3rd","4th"))))</f>
        <v>1st</v>
      </c>
      <c r="F9" s="84">
        <f>J9+N9+R9+V9+Z9+AD9+AH9+AL9+AP9+BJ9+AT9+AX9+BB9+BF9+BN9</f>
        <v>20</v>
      </c>
      <c r="G9" s="84">
        <f>K9+O9+S9+W9+AA9+AE9+AI9+AM9+AQ9+BK9+AU9+AY9+BC9+BG9+BO9</f>
        <v>0</v>
      </c>
      <c r="H9" s="84">
        <f>L9+P9+T9+X9+AB9+AF9+AJ9+AN9+AR9+BL9+AV9+AZ9+BD9+BH9+BP9</f>
        <v>0</v>
      </c>
      <c r="I9" s="84"/>
      <c r="J9" s="65">
        <v>10</v>
      </c>
      <c r="K9" s="65"/>
      <c r="L9" s="65"/>
      <c r="M9" s="65"/>
      <c r="N9" s="65">
        <v>10</v>
      </c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</row>
    <row r="10" spans="1:79" s="7" customFormat="1" x14ac:dyDescent="0.25">
      <c r="A10" s="82" t="s">
        <v>36</v>
      </c>
      <c r="B10" s="82" t="s">
        <v>119</v>
      </c>
      <c r="C10" s="82" t="s">
        <v>120</v>
      </c>
      <c r="D10" s="83">
        <f>F10+G10+H10+I10</f>
        <v>33</v>
      </c>
      <c r="E10" s="84" t="str">
        <f>IF(SUM(F10:I10)=0,"4th",IF(AND(F10&gt;=G10,AND(F10&gt;=H10,F10&gt;=I10)),"1st",IF(AND(G10&gt;=H10,G10&gt;=I10),"2nd",IF(H10&gt;=I10,"3rd","4th"))))</f>
        <v>2nd</v>
      </c>
      <c r="F10" s="84">
        <f>J10+N10+R10+V10+Z10+AD10+AH10+AL10+AP10+BJ10+AT10+AX10+BB10+BF10+BN10</f>
        <v>6</v>
      </c>
      <c r="G10" s="84">
        <f>K10+O10+S10+W10+AA10+AE10+AI10+AM10+AQ10+BK10+AU10+AY10+BC10+BG10+BO10</f>
        <v>24</v>
      </c>
      <c r="H10" s="84">
        <f>L10+P10+T10+X10+AB10+AF10+AJ10+AN10+AR10+BL10+AV10+AZ10+BD10+BH10+BP10</f>
        <v>3</v>
      </c>
      <c r="I10" s="84"/>
      <c r="J10" s="65"/>
      <c r="K10" s="65"/>
      <c r="L10" s="65">
        <v>3</v>
      </c>
      <c r="M10" s="65"/>
      <c r="N10" s="65"/>
      <c r="O10" s="65">
        <v>2</v>
      </c>
      <c r="P10" s="65"/>
      <c r="Q10" s="65"/>
      <c r="R10" s="66"/>
      <c r="S10" s="66">
        <v>6</v>
      </c>
      <c r="T10" s="66"/>
      <c r="U10" s="66"/>
      <c r="V10" s="65"/>
      <c r="W10" s="65">
        <v>9</v>
      </c>
      <c r="X10" s="65"/>
      <c r="Y10" s="65"/>
      <c r="Z10" s="65"/>
      <c r="AA10" s="65">
        <v>7</v>
      </c>
      <c r="AB10" s="65"/>
      <c r="AC10" s="65"/>
      <c r="AD10" s="65">
        <v>6</v>
      </c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</row>
    <row r="11" spans="1:79" s="7" customFormat="1" x14ac:dyDescent="0.25">
      <c r="A11" s="82" t="s">
        <v>221</v>
      </c>
      <c r="B11" s="82" t="s">
        <v>222</v>
      </c>
      <c r="C11" s="82" t="s">
        <v>223</v>
      </c>
      <c r="D11" s="83">
        <f>F11+G11+H11+I11</f>
        <v>32</v>
      </c>
      <c r="E11" s="84" t="str">
        <f>IF(SUM(F11:I11)=0,"4th",IF(AND(F11&gt;=G11,AND(F11&gt;=H11,F11&gt;=I11)),"1st",IF(AND(G11&gt;=H11,G11&gt;=I11),"2nd",IF(H11&gt;=I11,"3rd","4th"))))</f>
        <v>2nd</v>
      </c>
      <c r="F11" s="84">
        <f>J11+N11+R11+V11+Z11+AD11+AH11+AL11+AP11+BJ11+AT11+AX11+BB11+BF11+BN11</f>
        <v>0</v>
      </c>
      <c r="G11" s="84">
        <f>K11+O11+S11+W11+AA11+AE11+AI11+AM11+AQ11+BK11+AU11+AY11+BC11+BG11+BO11</f>
        <v>32</v>
      </c>
      <c r="H11" s="84">
        <f>L11+P11+T11+X11+AB11+AF11+AJ11+AN11+AR11+BL11+AV11+AZ11+BD11+BH11+BP11</f>
        <v>0</v>
      </c>
      <c r="I11" s="84"/>
      <c r="J11" s="65"/>
      <c r="K11" s="66">
        <v>7</v>
      </c>
      <c r="L11" s="65"/>
      <c r="M11" s="65"/>
      <c r="N11" s="65"/>
      <c r="O11" s="65">
        <v>6</v>
      </c>
      <c r="P11" s="65"/>
      <c r="Q11" s="65"/>
      <c r="R11" s="65"/>
      <c r="S11" s="65"/>
      <c r="T11" s="65"/>
      <c r="U11" s="65"/>
      <c r="V11" s="65"/>
      <c r="W11" s="65">
        <v>10</v>
      </c>
      <c r="X11" s="65"/>
      <c r="Y11" s="65"/>
      <c r="Z11" s="65"/>
      <c r="AA11" s="65">
        <v>8</v>
      </c>
      <c r="AB11" s="65"/>
      <c r="AC11" s="65"/>
      <c r="AD11" s="65"/>
      <c r="AE11" s="65">
        <v>1</v>
      </c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</row>
    <row r="12" spans="1:79" s="7" customFormat="1" x14ac:dyDescent="0.25">
      <c r="A12" s="82" t="s">
        <v>32</v>
      </c>
      <c r="B12" s="82" t="s">
        <v>33</v>
      </c>
      <c r="C12" s="82" t="s">
        <v>34</v>
      </c>
      <c r="D12" s="83">
        <f>F12+G12+H12+I12</f>
        <v>32</v>
      </c>
      <c r="E12" s="84" t="str">
        <f>IF(SUM(F12:I12)=0,"4th",IF(AND(F12&gt;=G12,AND(F12&gt;=H12,F12&gt;=I12)),"1st",IF(AND(G12&gt;=H12,G12&gt;=I12),"2nd",IF(H12&gt;=I12,"3rd","4th"))))</f>
        <v>2nd</v>
      </c>
      <c r="F12" s="84">
        <f>J12+N12+R12+V12+Z12+AD12+AH12+AL12+AP12+BJ12+AT12+AX12+BB12+BF12+BN12</f>
        <v>0</v>
      </c>
      <c r="G12" s="84">
        <f>K12+O12+S12+W12+AA12+AE12+AI12+AM12+AQ12+BK12+AU12+AY12+BC12+BG12+BO12</f>
        <v>31</v>
      </c>
      <c r="H12" s="84">
        <f>L12+P12+T12+X12+AB12+AF12+AJ12+AN12+AR12+BL12+AV12+AZ12+BD12+BH12+BP12</f>
        <v>1</v>
      </c>
      <c r="I12" s="84"/>
      <c r="J12" s="65"/>
      <c r="K12" s="65">
        <v>6</v>
      </c>
      <c r="L12" s="65"/>
      <c r="M12" s="65"/>
      <c r="N12" s="65"/>
      <c r="O12" s="65">
        <v>5</v>
      </c>
      <c r="P12" s="65"/>
      <c r="Q12" s="65"/>
      <c r="R12" s="65"/>
      <c r="S12" s="65">
        <v>9</v>
      </c>
      <c r="T12" s="65"/>
      <c r="U12" s="65"/>
      <c r="V12" s="65"/>
      <c r="W12" s="65">
        <v>7</v>
      </c>
      <c r="X12" s="65"/>
      <c r="Y12" s="65"/>
      <c r="Z12" s="65"/>
      <c r="AA12" s="65">
        <v>4</v>
      </c>
      <c r="AB12" s="65"/>
      <c r="AC12" s="65"/>
      <c r="AD12" s="65"/>
      <c r="AE12" s="65"/>
      <c r="AF12" s="65">
        <v>1</v>
      </c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</row>
    <row r="13" spans="1:79" s="7" customFormat="1" x14ac:dyDescent="0.25">
      <c r="A13" s="82" t="s">
        <v>18</v>
      </c>
      <c r="B13" s="82" t="s">
        <v>45</v>
      </c>
      <c r="C13" s="82" t="s">
        <v>19</v>
      </c>
      <c r="D13" s="83">
        <f>F13+G13+H13+I13</f>
        <v>30</v>
      </c>
      <c r="E13" s="84" t="str">
        <f>IF(SUM(F13:I13)=0,"4th",IF(AND(F13&gt;=G13,AND(F13&gt;=H13,F13&gt;=I13)),"1st",IF(AND(G13&gt;=H13,G13&gt;=I13),"2nd",IF(H13&gt;=I13,"3rd","4th"))))</f>
        <v>2nd</v>
      </c>
      <c r="F13" s="84">
        <f>J13+N13+R13+V13+Z13+AD13+AH13+AL13+AP13+BJ13+AT13+AX13+BB13+BF13+BN13</f>
        <v>12</v>
      </c>
      <c r="G13" s="84">
        <f>K13+O13+S13+W13+AA13+AE13+AI13+AM13+AQ13+BK13+AU13+AY13+BC13+BG13+BO13</f>
        <v>18</v>
      </c>
      <c r="H13" s="84">
        <f>L13+P13+T13+X13+AB13+AF13+AJ13+AN13+AR13+BL13+AV13+AZ13+BD13+BH13+BP13</f>
        <v>0</v>
      </c>
      <c r="I13" s="84"/>
      <c r="J13" s="65"/>
      <c r="K13" s="65">
        <v>4</v>
      </c>
      <c r="L13" s="65"/>
      <c r="M13" s="65"/>
      <c r="N13" s="65"/>
      <c r="O13" s="65">
        <v>4</v>
      </c>
      <c r="P13" s="65"/>
      <c r="Q13" s="65"/>
      <c r="R13" s="65">
        <v>6</v>
      </c>
      <c r="S13" s="65"/>
      <c r="T13" s="65"/>
      <c r="U13" s="65"/>
      <c r="V13" s="65">
        <v>6</v>
      </c>
      <c r="W13" s="65"/>
      <c r="X13" s="65"/>
      <c r="Y13" s="65"/>
      <c r="Z13" s="65"/>
      <c r="AA13" s="65">
        <v>9</v>
      </c>
      <c r="AB13" s="65"/>
      <c r="AC13" s="65"/>
      <c r="AD13" s="65"/>
      <c r="AE13" s="65">
        <v>1</v>
      </c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</row>
    <row r="14" spans="1:79" s="7" customFormat="1" x14ac:dyDescent="0.25">
      <c r="A14" s="82" t="s">
        <v>18</v>
      </c>
      <c r="B14" s="82" t="s">
        <v>45</v>
      </c>
      <c r="C14" s="82" t="s">
        <v>30</v>
      </c>
      <c r="D14" s="83">
        <f>F14+G14+H14+I14</f>
        <v>27</v>
      </c>
      <c r="E14" s="84" t="str">
        <f>IF(SUM(F14:I14)=0,"4th",IF(AND(F14&gt;=G14,AND(F14&gt;=H14,F14&gt;=I14)),"1st",IF(AND(G14&gt;=H14,G14&gt;=I14),"2nd",IF(H14&gt;=I14,"3rd","4th"))))</f>
        <v>2nd</v>
      </c>
      <c r="F14" s="84">
        <f>J14+N14+R14+V14+Z14+AD14+AH14+AL14+AP14+BJ14+AT14+AX14+BB14+BF14+BN14</f>
        <v>12</v>
      </c>
      <c r="G14" s="84">
        <f>K14+O14+S14+W14+AA14+AE14+AI14+AM14+AQ14+BK14+AU14+AY14+BC14+BG14+BO14</f>
        <v>14</v>
      </c>
      <c r="H14" s="84">
        <f>L14+P14+T14+X14+AB14+AF14+AJ14+AN14+AR14+BL14+AV14+AZ14+BD14+BH14+BP14</f>
        <v>1</v>
      </c>
      <c r="I14" s="84"/>
      <c r="J14" s="65"/>
      <c r="K14" s="65"/>
      <c r="L14" s="65">
        <v>1</v>
      </c>
      <c r="M14" s="65"/>
      <c r="N14" s="65"/>
      <c r="O14" s="65">
        <v>3</v>
      </c>
      <c r="P14" s="65"/>
      <c r="Q14" s="65"/>
      <c r="R14" s="65">
        <v>7</v>
      </c>
      <c r="S14" s="65"/>
      <c r="T14" s="65"/>
      <c r="U14" s="65"/>
      <c r="V14" s="65">
        <v>5</v>
      </c>
      <c r="W14" s="65"/>
      <c r="X14" s="65"/>
      <c r="Y14" s="65"/>
      <c r="Z14" s="65"/>
      <c r="AA14" s="65">
        <v>5</v>
      </c>
      <c r="AB14" s="65"/>
      <c r="AC14" s="65"/>
      <c r="AD14" s="65"/>
      <c r="AE14" s="65">
        <v>6</v>
      </c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</row>
    <row r="15" spans="1:79" s="7" customFormat="1" x14ac:dyDescent="0.25">
      <c r="A15" s="82" t="s">
        <v>221</v>
      </c>
      <c r="B15" s="82" t="s">
        <v>224</v>
      </c>
      <c r="C15" s="82" t="s">
        <v>237</v>
      </c>
      <c r="D15" s="83">
        <f>F15+G15+H15+I15</f>
        <v>26</v>
      </c>
      <c r="E15" s="84" t="str">
        <f>IF(SUM(F15:I15)=0,"4th",IF(AND(F15&gt;=G15,AND(F15&gt;=H15,F15&gt;=I15)),"1st",IF(AND(G15&gt;=H15,G15&gt;=I15),"2nd",IF(H15&gt;=I15,"3rd","4th"))))</f>
        <v>2nd</v>
      </c>
      <c r="F15" s="84">
        <f>J15+N15+R15+V15+Z15+AD15+AH15+AL15+AP15+BJ15+AT15+AX15+BB15+BF15+BN15</f>
        <v>5</v>
      </c>
      <c r="G15" s="84">
        <f>K15+O15+S15+W15+AA15+AE15+AI15+AM15+AQ15+BK15+AU15+AY15+BC15+BG15+BO15</f>
        <v>21</v>
      </c>
      <c r="H15" s="84">
        <f>L15+P15+T15+X15+AB15+AF15+AJ15+AN15+AR15+BL15+AV15+AZ15+BD15+BH15+BP15</f>
        <v>0</v>
      </c>
      <c r="I15" s="84"/>
      <c r="J15" s="65"/>
      <c r="K15" s="65">
        <v>5</v>
      </c>
      <c r="L15" s="65"/>
      <c r="M15" s="65"/>
      <c r="N15" s="65"/>
      <c r="O15" s="65">
        <v>8</v>
      </c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>
        <v>5</v>
      </c>
      <c r="AA15" s="65"/>
      <c r="AB15" s="65"/>
      <c r="AC15" s="65"/>
      <c r="AD15" s="65"/>
      <c r="AE15" s="65">
        <v>8</v>
      </c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</row>
    <row r="16" spans="1:79" s="7" customFormat="1" x14ac:dyDescent="0.25">
      <c r="A16" s="82" t="s">
        <v>251</v>
      </c>
      <c r="B16" s="82" t="s">
        <v>252</v>
      </c>
      <c r="C16" s="82" t="s">
        <v>253</v>
      </c>
      <c r="D16" s="83">
        <f>F16+G16+H16+I16</f>
        <v>24</v>
      </c>
      <c r="E16" s="84" t="str">
        <f>IF(SUM(F16:I16)=0,"4th",IF(AND(F16&gt;=G16,AND(F16&gt;=H16,F16&gt;=I16)),"1st",IF(AND(G16&gt;=H16,G16&gt;=I16),"2nd",IF(H16&gt;=I16,"3rd","4th"))))</f>
        <v>2nd</v>
      </c>
      <c r="F16" s="84">
        <f>J16+N16+R16+V16+Z16+AD16+AH16+AL16+AP16+BJ16+AT16+AX16+BB16+BF16+BN16</f>
        <v>0</v>
      </c>
      <c r="G16" s="84">
        <f>K16+O16+S16+W16+AA16+AE16+AI16+AM16+AQ16+BK16+AU16+AY16+BC16+BG16+BO16</f>
        <v>24</v>
      </c>
      <c r="H16" s="84">
        <f>L16+P16+T16+X16+AB16+AF16+AJ16+AN16+AR16+BL16+AV16+AZ16+BD16+BH16+BP16</f>
        <v>0</v>
      </c>
      <c r="I16" s="84"/>
      <c r="J16" s="65"/>
      <c r="K16" s="65"/>
      <c r="L16" s="65"/>
      <c r="M16" s="65"/>
      <c r="N16" s="65"/>
      <c r="O16" s="65"/>
      <c r="P16" s="65"/>
      <c r="Q16" s="65"/>
      <c r="R16" s="65"/>
      <c r="S16" s="65">
        <v>10</v>
      </c>
      <c r="T16" s="65"/>
      <c r="U16" s="65"/>
      <c r="V16" s="65"/>
      <c r="W16" s="65"/>
      <c r="X16" s="65"/>
      <c r="Y16" s="65"/>
      <c r="Z16" s="65"/>
      <c r="AA16" s="65">
        <v>10</v>
      </c>
      <c r="AB16" s="65"/>
      <c r="AC16" s="65"/>
      <c r="AD16" s="65"/>
      <c r="AE16" s="65">
        <v>4</v>
      </c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</row>
    <row r="17" spans="1:79" s="7" customFormat="1" x14ac:dyDescent="0.25">
      <c r="A17" s="82" t="s">
        <v>73</v>
      </c>
      <c r="B17" s="82" t="s">
        <v>74</v>
      </c>
      <c r="C17" s="82" t="s">
        <v>76</v>
      </c>
      <c r="D17" s="83">
        <f>F17+G17+H17+I17</f>
        <v>23</v>
      </c>
      <c r="E17" s="84" t="str">
        <f>IF(SUM(F17:I17)=0,"4th",IF(AND(F17&gt;=G17,AND(F17&gt;=H17,F17&gt;=I17)),"1st",IF(AND(G17&gt;=H17,G17&gt;=I17),"2nd",IF(H17&gt;=I17,"3rd","4th"))))</f>
        <v>2nd</v>
      </c>
      <c r="F17" s="84">
        <f>J17+N17+R17+V17+Z17+AD17+AH17+AL17+AP17+BJ17+AT17+AX17+BB17+BF17+BN17</f>
        <v>0</v>
      </c>
      <c r="G17" s="84">
        <f>K17+O17+S17+W17+AA17+AE17+AI17+AM17+AQ17+BK17+AU17+AY17+BC17+BG17+BO17</f>
        <v>16</v>
      </c>
      <c r="H17" s="84">
        <f>L17+P17+T17+X17+AB17+AF17+AJ17+AN17+AR17+BL17+AV17+AZ17+BD17+BH17+BP17</f>
        <v>7</v>
      </c>
      <c r="I17" s="84"/>
      <c r="J17" s="65"/>
      <c r="K17" s="65"/>
      <c r="L17" s="65"/>
      <c r="M17" s="65"/>
      <c r="N17" s="65"/>
      <c r="O17" s="65"/>
      <c r="P17" s="65">
        <v>7</v>
      </c>
      <c r="Q17" s="65"/>
      <c r="R17" s="65"/>
      <c r="S17" s="65"/>
      <c r="T17" s="65"/>
      <c r="U17" s="65"/>
      <c r="V17" s="65"/>
      <c r="W17" s="65">
        <v>5</v>
      </c>
      <c r="X17" s="65"/>
      <c r="Y17" s="65"/>
      <c r="Z17" s="65"/>
      <c r="AA17" s="65">
        <v>6</v>
      </c>
      <c r="AB17" s="65"/>
      <c r="AC17" s="65"/>
      <c r="AD17" s="65"/>
      <c r="AE17" s="65">
        <v>5</v>
      </c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6"/>
      <c r="BO17" s="66"/>
      <c r="BP17" s="66"/>
      <c r="BQ17" s="66"/>
      <c r="BR17" s="65"/>
      <c r="BS17" s="65"/>
      <c r="BT17" s="65"/>
      <c r="BU17" s="65"/>
      <c r="BV17" s="65"/>
      <c r="BW17" s="65"/>
      <c r="BX17" s="65"/>
      <c r="BY17" s="65"/>
      <c r="BZ17" s="65"/>
      <c r="CA17" s="65"/>
    </row>
    <row r="18" spans="1:79" s="7" customFormat="1" x14ac:dyDescent="0.25">
      <c r="A18" s="82" t="s">
        <v>270</v>
      </c>
      <c r="B18" s="82" t="s">
        <v>271</v>
      </c>
      <c r="C18" s="82" t="s">
        <v>272</v>
      </c>
      <c r="D18" s="83">
        <f>F18+G18+H18+I18</f>
        <v>14</v>
      </c>
      <c r="E18" s="84" t="str">
        <f>IF(SUM(F18:I18)=0,"4th",IF(AND(F18&gt;=G18,AND(F18&gt;=H18,F18&gt;=I18)),"1st",IF(AND(G18&gt;=H18,G18&gt;=I18),"2nd",IF(H18&gt;=I18,"3rd","4th"))))</f>
        <v>2nd</v>
      </c>
      <c r="F18" s="84">
        <f>J18+N18+R18+V18+Z18+AD18+AH18+AL18+AP18+BJ18+AT18+AX18+BB18+BF18+BN18</f>
        <v>4</v>
      </c>
      <c r="G18" s="84">
        <f>K18+O18+S18+W18+AA18+AE18+AI18+AM18+AQ18+BK18+AU18+AY18+BC18+BG18+BO18</f>
        <v>10</v>
      </c>
      <c r="H18" s="84">
        <f>L18+P18+T18+X18+AB18+AF18+AJ18+AN18+AR18+BL18+AV18+AZ18+BD18+BH18+BP18</f>
        <v>0</v>
      </c>
      <c r="I18" s="84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>
        <v>4</v>
      </c>
      <c r="AA18" s="65"/>
      <c r="AB18" s="65"/>
      <c r="AC18" s="65"/>
      <c r="AD18" s="65"/>
      <c r="AE18" s="65">
        <v>10</v>
      </c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</row>
    <row r="19" spans="1:79" s="7" customFormat="1" x14ac:dyDescent="0.25">
      <c r="A19" s="82" t="s">
        <v>5</v>
      </c>
      <c r="B19" s="82" t="s">
        <v>4</v>
      </c>
      <c r="C19" s="82" t="s">
        <v>31</v>
      </c>
      <c r="D19" s="83">
        <f>F19+G19+H19+I19</f>
        <v>40</v>
      </c>
      <c r="E19" s="84" t="str">
        <f>IF(SUM(F19:I19)=0,"4th",IF(AND(F19&gt;=G19,AND(F19&gt;=H19,F19&gt;=I19)),"1st",IF(AND(G19&gt;=H19,G19&gt;=I19),"2nd",IF(H19&gt;=I19,"3rd","4th"))))</f>
        <v>3rd</v>
      </c>
      <c r="F19" s="84">
        <f>J19+N19+R19+V19+Z19+AD19+AH19+AL19+AP19+BJ19+AT19+AX19+BB19+BF19+BN19</f>
        <v>0</v>
      </c>
      <c r="G19" s="84">
        <f>K19+O19+S19+W19+AA19+AE19+AI19+AM19+AQ19+BK19+AU19+AY19+BC19+BG19+BO19</f>
        <v>17</v>
      </c>
      <c r="H19" s="84">
        <f>L19+P19+T19+X19+AB19+AF19+AJ19+AN19+AR19+BL19+AV19+AZ19+BD19+BH19+BP19</f>
        <v>23</v>
      </c>
      <c r="I19" s="84"/>
      <c r="J19" s="65"/>
      <c r="K19" s="65"/>
      <c r="L19" s="65">
        <v>4</v>
      </c>
      <c r="M19" s="65"/>
      <c r="N19" s="65"/>
      <c r="O19" s="65"/>
      <c r="P19" s="65">
        <v>10</v>
      </c>
      <c r="Q19" s="65"/>
      <c r="R19" s="65"/>
      <c r="S19" s="65">
        <v>7</v>
      </c>
      <c r="T19" s="65"/>
      <c r="U19" s="65"/>
      <c r="V19" s="65"/>
      <c r="W19" s="65">
        <v>8</v>
      </c>
      <c r="X19" s="65"/>
      <c r="Y19" s="65"/>
      <c r="Z19" s="65"/>
      <c r="AA19" s="65"/>
      <c r="AB19" s="65">
        <v>9</v>
      </c>
      <c r="AC19" s="65"/>
      <c r="AD19" s="65"/>
      <c r="AE19" s="65">
        <v>2</v>
      </c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</row>
    <row r="20" spans="1:79" s="7" customFormat="1" x14ac:dyDescent="0.25">
      <c r="A20" s="82" t="s">
        <v>21</v>
      </c>
      <c r="B20" s="82" t="s">
        <v>29</v>
      </c>
      <c r="C20" s="82" t="s">
        <v>129</v>
      </c>
      <c r="D20" s="83">
        <f>F20+G20+H20+I20</f>
        <v>37</v>
      </c>
      <c r="E20" s="84" t="str">
        <f>IF(SUM(F20:I20)=0,"4th",IF(AND(F20&gt;=G20,AND(F20&gt;=H20,F20&gt;=I20)),"1st",IF(AND(G20&gt;=H20,G20&gt;=I20),"2nd",IF(H20&gt;=I20,"3rd","4th"))))</f>
        <v>3rd</v>
      </c>
      <c r="F20" s="84">
        <f>J20+N20+R20+V20+Z20+AD20+AH20+AL20+AP20+BJ20+AT20+AX20+BB20+BF20+BN20</f>
        <v>0</v>
      </c>
      <c r="G20" s="84">
        <f>K20+O20+S20+W20+AA20+AE20+AI20+AM20+AQ20+BK20+AU20+AY20+BC20+BG20+BO20</f>
        <v>0</v>
      </c>
      <c r="H20" s="84">
        <f>L20+P20+T20+X20+AB20+AF20+AJ20+AN20+AR20+BL20+AV20+AZ20+BD20+BH20+BP20</f>
        <v>37</v>
      </c>
      <c r="I20" s="84"/>
      <c r="J20" s="65"/>
      <c r="K20" s="65"/>
      <c r="L20" s="65">
        <v>2</v>
      </c>
      <c r="M20" s="65"/>
      <c r="N20" s="65"/>
      <c r="O20" s="65"/>
      <c r="P20" s="65">
        <v>1</v>
      </c>
      <c r="Q20" s="65"/>
      <c r="R20" s="65"/>
      <c r="S20" s="65"/>
      <c r="T20" s="65">
        <v>10</v>
      </c>
      <c r="U20" s="65"/>
      <c r="V20" s="65"/>
      <c r="W20" s="65"/>
      <c r="X20" s="65">
        <v>9</v>
      </c>
      <c r="Y20" s="65"/>
      <c r="Z20" s="65"/>
      <c r="AA20" s="65"/>
      <c r="AB20" s="65">
        <v>6</v>
      </c>
      <c r="AC20" s="65"/>
      <c r="AD20" s="65"/>
      <c r="AE20" s="65"/>
      <c r="AF20" s="65">
        <v>9</v>
      </c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</row>
    <row r="21" spans="1:79" s="7" customFormat="1" x14ac:dyDescent="0.25">
      <c r="A21" s="82" t="s">
        <v>23</v>
      </c>
      <c r="B21" s="82" t="s">
        <v>24</v>
      </c>
      <c r="C21" s="82" t="s">
        <v>25</v>
      </c>
      <c r="D21" s="83">
        <f>F21+G21+H21+I21</f>
        <v>36</v>
      </c>
      <c r="E21" s="84" t="str">
        <f>IF(SUM(F21:I21)=0,"4th",IF(AND(F21&gt;=G21,AND(F21&gt;=H21,F21&gt;=I21)),"1st",IF(AND(G21&gt;=H21,G21&gt;=I21),"2nd",IF(H21&gt;=I21,"3rd","4th"))))</f>
        <v>3rd</v>
      </c>
      <c r="F21" s="84">
        <f>J21+N21+R21+V21+Z21+AD21+AH21+AL21+AP21+BJ21+AT21+AX21+BB21+BF21+BN21</f>
        <v>0</v>
      </c>
      <c r="G21" s="84">
        <f>K21+O21+S21+W21+AA21+AE21+AI21+AM21+AQ21+BK21+AU21+AY21+BC21+BG21+BO21</f>
        <v>11</v>
      </c>
      <c r="H21" s="84">
        <f>L21+P21+T21+X21+AB21+AF21+AJ21+AN21+AR21+BL21+AV21+AZ21+BD21+BH21+BP21</f>
        <v>25</v>
      </c>
      <c r="I21" s="84"/>
      <c r="J21" s="65"/>
      <c r="K21" s="65"/>
      <c r="L21" s="65">
        <v>7</v>
      </c>
      <c r="M21" s="65"/>
      <c r="N21" s="65"/>
      <c r="O21" s="65"/>
      <c r="P21" s="65">
        <v>8</v>
      </c>
      <c r="Q21" s="65"/>
      <c r="R21" s="65"/>
      <c r="S21" s="65">
        <v>4</v>
      </c>
      <c r="T21" s="65"/>
      <c r="U21" s="65"/>
      <c r="V21" s="65"/>
      <c r="W21" s="65">
        <v>6</v>
      </c>
      <c r="X21" s="65"/>
      <c r="Y21" s="65"/>
      <c r="Z21" s="65"/>
      <c r="AA21" s="65"/>
      <c r="AB21" s="65">
        <v>10</v>
      </c>
      <c r="AC21" s="65"/>
      <c r="AD21" s="65"/>
      <c r="AE21" s="65">
        <v>1</v>
      </c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</row>
    <row r="22" spans="1:79" s="7" customFormat="1" x14ac:dyDescent="0.25">
      <c r="A22" s="82" t="s">
        <v>23</v>
      </c>
      <c r="B22" s="82" t="s">
        <v>116</v>
      </c>
      <c r="C22" s="82" t="s">
        <v>117</v>
      </c>
      <c r="D22" s="83">
        <f>F22+G22+H22+I22</f>
        <v>27</v>
      </c>
      <c r="E22" s="84" t="str">
        <f>IF(SUM(F22:I22)=0,"4th",IF(AND(F22&gt;=G22,AND(F22&gt;=H22,F22&gt;=I22)),"1st",IF(AND(G22&gt;=H22,G22&gt;=I22),"2nd",IF(H22&gt;=I22,"3rd","4th"))))</f>
        <v>3rd</v>
      </c>
      <c r="F22" s="84">
        <f>J22+N22+R22+V22+Z22+AD22+AH22+AL22+AP22+BJ22+AT22+AX22+BB22+BF22+BN22</f>
        <v>0</v>
      </c>
      <c r="G22" s="84">
        <f>K22+O22+S22+W22+AA22+AE22+AI22+AM22+AQ22+BK22+AU22+AY22+BC22+BG22+BO22</f>
        <v>6</v>
      </c>
      <c r="H22" s="84">
        <f>L22+P22+T22+X22+AB22+AF22+AJ22+AN22+AR22+BL22+AV22+AZ22+BD22+BH22+BP22</f>
        <v>21</v>
      </c>
      <c r="I22" s="84"/>
      <c r="J22" s="65"/>
      <c r="K22" s="65"/>
      <c r="L22" s="65">
        <v>5</v>
      </c>
      <c r="M22" s="65"/>
      <c r="N22" s="65"/>
      <c r="O22" s="65"/>
      <c r="P22" s="65">
        <v>6</v>
      </c>
      <c r="Q22" s="65"/>
      <c r="R22" s="65"/>
      <c r="S22" s="65">
        <v>3</v>
      </c>
      <c r="T22" s="65"/>
      <c r="U22" s="65"/>
      <c r="V22" s="65"/>
      <c r="W22" s="65"/>
      <c r="X22" s="65">
        <v>10</v>
      </c>
      <c r="Y22" s="65"/>
      <c r="Z22" s="65"/>
      <c r="AA22" s="65">
        <v>2</v>
      </c>
      <c r="AB22" s="65"/>
      <c r="AC22" s="65"/>
      <c r="AD22" s="65"/>
      <c r="AE22" s="65">
        <v>1</v>
      </c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</row>
    <row r="23" spans="1:79" s="7" customFormat="1" x14ac:dyDescent="0.25">
      <c r="A23" s="82" t="s">
        <v>41</v>
      </c>
      <c r="B23" s="82" t="s">
        <v>241</v>
      </c>
      <c r="C23" s="82" t="s">
        <v>106</v>
      </c>
      <c r="D23" s="83">
        <f>F23+G23+H23+I23</f>
        <v>23</v>
      </c>
      <c r="E23" s="84" t="str">
        <f>IF(SUM(F23:I23)=0,"4th",IF(AND(F23&gt;=G23,AND(F23&gt;=H23,F23&gt;=I23)),"1st",IF(AND(G23&gt;=H23,G23&gt;=I23),"2nd",IF(H23&gt;=I23,"3rd","4th"))))</f>
        <v>3rd</v>
      </c>
      <c r="F23" s="84">
        <f>J23+N23+R23+V23+Z23+AD23+AH23+AL23+AP23+BJ23+AT23+AX23+BB23+BF23+BN23</f>
        <v>0</v>
      </c>
      <c r="G23" s="84">
        <f>K23+O23+S23+W23+AA23+AE23+AI23+AM23+AQ23+BK23+AU23+AY23+BC23+BG23+BO23</f>
        <v>6</v>
      </c>
      <c r="H23" s="84">
        <f>L23+P23+T23+X23+AB23+AF23+AJ23+AN23+AR23+BL23+AV23+AZ23+BD23+BH23+BP23</f>
        <v>17</v>
      </c>
      <c r="I23" s="84"/>
      <c r="J23" s="65"/>
      <c r="K23" s="65"/>
      <c r="L23" s="65">
        <v>10</v>
      </c>
      <c r="M23" s="65"/>
      <c r="N23" s="65"/>
      <c r="O23" s="65"/>
      <c r="P23" s="65">
        <v>5</v>
      </c>
      <c r="Q23" s="65"/>
      <c r="R23" s="65"/>
      <c r="S23" s="65"/>
      <c r="T23" s="65">
        <v>1</v>
      </c>
      <c r="U23" s="65"/>
      <c r="V23" s="65"/>
      <c r="W23" s="65"/>
      <c r="X23" s="65">
        <v>1</v>
      </c>
      <c r="Y23" s="65"/>
      <c r="Z23" s="65"/>
      <c r="AA23" s="65">
        <v>3</v>
      </c>
      <c r="AB23" s="65"/>
      <c r="AC23" s="65"/>
      <c r="AD23" s="65"/>
      <c r="AE23" s="65">
        <v>3</v>
      </c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</row>
    <row r="24" spans="1:79" s="7" customFormat="1" x14ac:dyDescent="0.25">
      <c r="A24" s="82" t="s">
        <v>273</v>
      </c>
      <c r="B24" s="82" t="s">
        <v>274</v>
      </c>
      <c r="C24" s="82" t="s">
        <v>275</v>
      </c>
      <c r="D24" s="83">
        <f>F24+G24+H24+I24</f>
        <v>18</v>
      </c>
      <c r="E24" s="84" t="str">
        <f>IF(SUM(F24:I24)=0,"4th",IF(AND(F24&gt;=G24,AND(F24&gt;=H24,F24&gt;=I24)),"1st",IF(AND(G24&gt;=H24,G24&gt;=I24),"2nd",IF(H24&gt;=I24,"3rd","4th"))))</f>
        <v>3rd</v>
      </c>
      <c r="F24" s="84">
        <f>J24+N24+R24+V24+Z24+AD24+AH24+AL24+AP24+BJ24+AT24+AX24+BB24+BF24+BN24</f>
        <v>0</v>
      </c>
      <c r="G24" s="84">
        <f>K24+O24+S24+W24+AA24+AE24+AI24+AM24+AQ24+BK24+AU24+AY24+BC24+BG24+BO24</f>
        <v>0</v>
      </c>
      <c r="H24" s="84">
        <f>L24+P24+T24+X24+AB24+AF24+AJ24+AN24+AR24+BL24+AV24+AZ24+BD24+BH24+BP24</f>
        <v>18</v>
      </c>
      <c r="I24" s="84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>
        <v>8</v>
      </c>
      <c r="AC24" s="65"/>
      <c r="AD24" s="65"/>
      <c r="AE24" s="65"/>
      <c r="AF24" s="65">
        <v>10</v>
      </c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</row>
    <row r="25" spans="1:79" s="7" customFormat="1" x14ac:dyDescent="0.25">
      <c r="A25" s="82" t="s">
        <v>130</v>
      </c>
      <c r="B25" s="82" t="s">
        <v>131</v>
      </c>
      <c r="C25" s="82" t="s">
        <v>132</v>
      </c>
      <c r="D25" s="83">
        <f>F25+G25+H25+I25</f>
        <v>14</v>
      </c>
      <c r="E25" s="84" t="str">
        <f>IF(SUM(F25:I25)=0,"4th",IF(AND(F25&gt;=G25,AND(F25&gt;=H25,F25&gt;=I25)),"1st",IF(AND(G25&gt;=H25,G25&gt;=I25),"2nd",IF(H25&gt;=I25,"3rd","4th"))))</f>
        <v>3rd</v>
      </c>
      <c r="F25" s="84">
        <f>J25+N25+R25+V25+Z25+AD25+AH25+AL25+AP25+BJ25+AT25+AX25+BB25+BF25+BN25</f>
        <v>0</v>
      </c>
      <c r="G25" s="84">
        <f>K25+O25+S25+W25+AA25+AE25+AI25+AM25+AQ25+BK25+AU25+AY25+BC25+BG25+BO25</f>
        <v>5</v>
      </c>
      <c r="H25" s="84">
        <f>L25+P25+T25+X25+AB25+AF25+AJ25+AN25+AR25+BL25+AV25+AZ25+BD25+BH25+BP25</f>
        <v>9</v>
      </c>
      <c r="I25" s="84"/>
      <c r="J25" s="65"/>
      <c r="K25" s="65"/>
      <c r="L25" s="65">
        <v>8</v>
      </c>
      <c r="M25" s="65"/>
      <c r="N25" s="65"/>
      <c r="O25" s="65"/>
      <c r="P25" s="65">
        <v>1</v>
      </c>
      <c r="Q25" s="65"/>
      <c r="R25" s="65"/>
      <c r="S25" s="65">
        <v>5</v>
      </c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</row>
    <row r="26" spans="1:79" s="7" customFormat="1" x14ac:dyDescent="0.25">
      <c r="A26" s="82" t="s">
        <v>184</v>
      </c>
      <c r="B26" s="82" t="s">
        <v>185</v>
      </c>
      <c r="C26" s="82" t="s">
        <v>187</v>
      </c>
      <c r="D26" s="83">
        <f>F26+G26+H26+I26</f>
        <v>12</v>
      </c>
      <c r="E26" s="84" t="str">
        <f>IF(SUM(F26:I26)=0,"4th",IF(AND(F26&gt;=G26,AND(F26&gt;=H26,F26&gt;=I26)),"1st",IF(AND(G26&gt;=H26,G26&gt;=I26),"2nd",IF(H26&gt;=I26,"3rd","4th"))))</f>
        <v>3rd</v>
      </c>
      <c r="F26" s="84">
        <f>J26+N26+R26+V26+Z26+AD26+AH26+AL26+AP26+BJ26+AT26+AX26+BB26+BF26+BN26</f>
        <v>0</v>
      </c>
      <c r="G26" s="84">
        <f>K26+O26+S26+W26+AA26+AE26+AI26+AM26+AQ26+BK26+AU26+AY26+BC26+BG26+BO26</f>
        <v>0</v>
      </c>
      <c r="H26" s="84">
        <f>L26+P26+T26+X26+AB26+AF26+AJ26+AN26+AR26+BL26+AV26+AZ26+BD26+BH26+BP26</f>
        <v>12</v>
      </c>
      <c r="I26" s="84"/>
      <c r="J26" s="66"/>
      <c r="K26" s="66"/>
      <c r="L26" s="66">
        <v>6</v>
      </c>
      <c r="M26" s="66"/>
      <c r="N26" s="66"/>
      <c r="O26" s="66"/>
      <c r="P26" s="66">
        <v>4</v>
      </c>
      <c r="Q26" s="66"/>
      <c r="R26" s="65"/>
      <c r="S26" s="65"/>
      <c r="T26" s="65">
        <v>1</v>
      </c>
      <c r="U26" s="65"/>
      <c r="V26" s="66"/>
      <c r="W26" s="66"/>
      <c r="X26" s="66">
        <v>1</v>
      </c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</row>
    <row r="27" spans="1:79" s="7" customFormat="1" x14ac:dyDescent="0.25">
      <c r="A27" s="82" t="s">
        <v>42</v>
      </c>
      <c r="B27" s="82" t="s">
        <v>43</v>
      </c>
      <c r="C27" s="82" t="s">
        <v>44</v>
      </c>
      <c r="D27" s="83">
        <f>F27+G27+H27+I27</f>
        <v>11</v>
      </c>
      <c r="E27" s="84" t="str">
        <f>IF(SUM(F27:I27)=0,"4th",IF(AND(F27&gt;=G27,AND(F27&gt;=H27,F27&gt;=I27)),"1st",IF(AND(G27&gt;=H27,G27&gt;=I27),"2nd",IF(H27&gt;=I27,"3rd","4th"))))</f>
        <v>3rd</v>
      </c>
      <c r="F27" s="84">
        <f>J27+N27+R27+V27+Z27+AD27+AH27+AL27+AP27+BJ27+AT27+AX27+BB27+BF27+BN27</f>
        <v>0</v>
      </c>
      <c r="G27" s="84">
        <f>K27+O27+S27+W27+AA27+AE27+AI27+AM27+AQ27+BK27+AU27+AY27+BC27+BG27+BO27</f>
        <v>0</v>
      </c>
      <c r="H27" s="84">
        <f>L27+P27+T27+X27+AB27+AF27+AJ27+AN27+AR27+BL27+AV27+AZ27+BD27+BH27+BP27</f>
        <v>11</v>
      </c>
      <c r="I27" s="84"/>
      <c r="J27" s="65"/>
      <c r="K27" s="65"/>
      <c r="L27" s="65">
        <v>9</v>
      </c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6">
        <v>1</v>
      </c>
      <c r="AC27" s="65"/>
      <c r="AD27" s="65"/>
      <c r="AE27" s="65"/>
      <c r="AF27" s="65">
        <v>1</v>
      </c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</row>
    <row r="28" spans="1:79" s="7" customFormat="1" x14ac:dyDescent="0.25">
      <c r="A28" s="82" t="s">
        <v>276</v>
      </c>
      <c r="B28" s="82" t="s">
        <v>277</v>
      </c>
      <c r="C28" s="82" t="s">
        <v>278</v>
      </c>
      <c r="D28" s="83">
        <f>F28+G28+H28+I28</f>
        <v>8</v>
      </c>
      <c r="E28" s="84" t="str">
        <f>IF(SUM(F28:I28)=0,"4th",IF(AND(F28&gt;=G28,AND(F28&gt;=H28,F28&gt;=I28)),"1st",IF(AND(G28&gt;=H28,G28&gt;=I28),"2nd",IF(H28&gt;=I28,"3rd","4th"))))</f>
        <v>3rd</v>
      </c>
      <c r="F28" s="84">
        <f>J28+N28+R28+V28+Z28+AD28+AH28+AL28+AP28+BJ28+AT28+AX28+BB28+BF28+BN28</f>
        <v>0</v>
      </c>
      <c r="G28" s="84">
        <f>K28+O28+S28+W28+AA28+AE28+AI28+AM28+AQ28+BK28+AU28+AY28+BC28+BG28+BO28</f>
        <v>0</v>
      </c>
      <c r="H28" s="84">
        <f>L28+P28+T28+X28+AB28+AF28+AJ28+AN28+AR28+BL28+AV28+AZ28+BD28+BH28+BP28</f>
        <v>8</v>
      </c>
      <c r="I28" s="84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>
        <v>7</v>
      </c>
      <c r="AC28" s="65"/>
      <c r="AD28" s="65"/>
      <c r="AE28" s="65"/>
      <c r="AF28" s="65">
        <v>1</v>
      </c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</row>
    <row r="29" spans="1:79" s="7" customFormat="1" x14ac:dyDescent="0.25">
      <c r="A29" s="82" t="s">
        <v>184</v>
      </c>
      <c r="B29" s="82" t="s">
        <v>185</v>
      </c>
      <c r="C29" s="82" t="s">
        <v>186</v>
      </c>
      <c r="D29" s="83">
        <f>F29+G29+H29+I29</f>
        <v>3</v>
      </c>
      <c r="E29" s="84" t="str">
        <f>IF(SUM(F29:I29)=0,"4th",IF(AND(F29&gt;=G29,AND(F29&gt;=H29,F29&gt;=I29)),"1st",IF(AND(G29&gt;=H29,G29&gt;=I29),"2nd",IF(H29&gt;=I29,"3rd","4th"))))</f>
        <v>3rd</v>
      </c>
      <c r="F29" s="84">
        <f>J29+N29+R29+V29+Z29+AD29+AH29+AL29+AP29+BJ29+AT29+AX29+BB29+BF29+BN29</f>
        <v>0</v>
      </c>
      <c r="G29" s="84">
        <f>K29+O29+S29+W29+AA29+AE29+AI29+AM29+AQ29+BK29+AU29+AY29+BC29+BG29+BO29</f>
        <v>0</v>
      </c>
      <c r="H29" s="84">
        <f>L29+P29+T29+X29+AB29+AF29+AJ29+AN29+AR29+BL29+AV29+AZ29+BD29+BH29+BP29</f>
        <v>3</v>
      </c>
      <c r="I29" s="84"/>
      <c r="J29" s="65"/>
      <c r="K29" s="65"/>
      <c r="L29" s="65">
        <v>1</v>
      </c>
      <c r="M29" s="65"/>
      <c r="N29" s="65"/>
      <c r="O29" s="65"/>
      <c r="P29" s="65">
        <v>1</v>
      </c>
      <c r="Q29" s="65"/>
      <c r="R29" s="65"/>
      <c r="S29" s="65"/>
      <c r="T29" s="65">
        <v>1</v>
      </c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</row>
    <row r="30" spans="1:79" s="7" customFormat="1" x14ac:dyDescent="0.25">
      <c r="A30" s="82" t="s">
        <v>141</v>
      </c>
      <c r="B30" s="82" t="s">
        <v>142</v>
      </c>
      <c r="C30" s="82" t="s">
        <v>143</v>
      </c>
      <c r="D30" s="83">
        <f>F30+G30+H30+I30</f>
        <v>1</v>
      </c>
      <c r="E30" s="84" t="str">
        <f>IF(SUM(F30:I30)=0,"4th",IF(AND(F30&gt;=G30,AND(F30&gt;=H30,F30&gt;=I30)),"1st",IF(AND(G30&gt;=H30,G30&gt;=I30),"2nd",IF(H30&gt;=I30,"3rd","4th"))))</f>
        <v>3rd</v>
      </c>
      <c r="F30" s="84">
        <f>J30+N30+R30+V30+Z30+AD30+AH30+AL30+AP30+BJ30+AT30+AX30+BB30+BF30+BN30</f>
        <v>0</v>
      </c>
      <c r="G30" s="84">
        <f>K30+O30+S30+W30+AA30+AE30+AI30+AM30+AQ30+BK30+AU30+AY30+BC30+BG30+BO30</f>
        <v>0</v>
      </c>
      <c r="H30" s="84">
        <f>L30+P30+T30+X30+AB30+AF30+AJ30+AN30+AR30+BL30+AV30+AZ30+BD30+BH30+BP30</f>
        <v>1</v>
      </c>
      <c r="I30" s="84"/>
      <c r="J30" s="65"/>
      <c r="K30" s="65"/>
      <c r="L30" s="65">
        <v>1</v>
      </c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</row>
    <row r="31" spans="1:79" s="7" customFormat="1" x14ac:dyDescent="0.25">
      <c r="A31" s="82" t="s">
        <v>226</v>
      </c>
      <c r="B31" s="82" t="s">
        <v>227</v>
      </c>
      <c r="C31" s="82" t="s">
        <v>228</v>
      </c>
      <c r="D31" s="83">
        <f>F31+G31+H31+I31</f>
        <v>0</v>
      </c>
      <c r="E31" s="84" t="str">
        <f>IF(SUM(F31:I31)=0,"4th",IF(AND(F31&gt;=G31,AND(F31&gt;=H31,F31&gt;=I31)),"1st",IF(AND(G31&gt;=H31,G31&gt;=I31),"2nd",IF(H31&gt;=I31,"3rd","4th"))))</f>
        <v>4th</v>
      </c>
      <c r="F31" s="84">
        <f>J31+N31+R31+V31+Z31+AD31+AH31+AL31+AP31+BJ31+AT31+AX31+BB31+BF31+BN31</f>
        <v>0</v>
      </c>
      <c r="G31" s="84">
        <f>K31+O31+S31+W31+AA31+AE31+AI31+AM31+AQ31+BK31+AU31+AY31+BC31+BG31+BO31</f>
        <v>0</v>
      </c>
      <c r="H31" s="84">
        <f>L31+P31+T31+X31+AB31+AF31+AJ31+AN31+AR31+BL31+AV31+AZ31+BD31+BH31+BP31</f>
        <v>0</v>
      </c>
      <c r="I31" s="84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</row>
    <row r="32" spans="1:79" s="7" customFormat="1" x14ac:dyDescent="0.25">
      <c r="A32" s="85" t="s">
        <v>35</v>
      </c>
      <c r="B32" s="86"/>
      <c r="C32" s="87"/>
      <c r="D32" s="86"/>
      <c r="E32" s="86"/>
      <c r="F32" s="86"/>
      <c r="G32" s="86"/>
      <c r="H32" s="86"/>
      <c r="I32" s="86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</row>
    <row r="33" spans="1:79" s="7" customFormat="1" x14ac:dyDescent="0.25">
      <c r="A33" s="82" t="s">
        <v>36</v>
      </c>
      <c r="B33" s="82" t="s">
        <v>39</v>
      </c>
      <c r="C33" s="82" t="s">
        <v>40</v>
      </c>
      <c r="D33" s="83">
        <f t="shared" ref="D33:D39" si="0">F33+G33+H33+I33</f>
        <v>6</v>
      </c>
      <c r="E33" s="84" t="str">
        <f t="shared" ref="E33:E39" si="1">IF(SUM(F33:I33)=0,"4th",IF(AND(F33&gt;=G33,AND(F33&gt;=H33,F33&gt;=I33)),"1st",IF(AND(G33&gt;=H33,G33&gt;=I33),"2nd",IF(H33&gt;=I33,"3rd","4th"))))</f>
        <v>1st</v>
      </c>
      <c r="F33" s="84">
        <f t="shared" ref="F33:H39" si="2">J33+N33+R33+V33+Z33+AD33+AH33+AL33+AP33+BJ33+AT33+AX33</f>
        <v>6</v>
      </c>
      <c r="G33" s="84">
        <f t="shared" si="2"/>
        <v>0</v>
      </c>
      <c r="H33" s="84">
        <f t="shared" si="2"/>
        <v>0</v>
      </c>
      <c r="I33" s="84"/>
      <c r="J33" s="65">
        <v>1</v>
      </c>
      <c r="K33" s="65"/>
      <c r="L33" s="65"/>
      <c r="M33" s="65"/>
      <c r="N33" s="65">
        <v>1</v>
      </c>
      <c r="O33" s="65"/>
      <c r="P33" s="65"/>
      <c r="Q33" s="65"/>
      <c r="R33" s="65">
        <v>1</v>
      </c>
      <c r="S33" s="65"/>
      <c r="T33" s="65"/>
      <c r="U33" s="65"/>
      <c r="V33" s="65">
        <v>1</v>
      </c>
      <c r="W33" s="65"/>
      <c r="X33" s="65"/>
      <c r="Y33" s="65"/>
      <c r="Z33" s="65">
        <v>1</v>
      </c>
      <c r="AA33" s="65"/>
      <c r="AB33" s="65"/>
      <c r="AC33" s="65"/>
      <c r="AD33" s="65">
        <v>1</v>
      </c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</row>
    <row r="34" spans="1:79" s="7" customFormat="1" x14ac:dyDescent="0.25">
      <c r="A34" s="82" t="s">
        <v>36</v>
      </c>
      <c r="B34" s="82" t="s">
        <v>37</v>
      </c>
      <c r="C34" s="82" t="s">
        <v>174</v>
      </c>
      <c r="D34" s="83">
        <f t="shared" si="0"/>
        <v>6</v>
      </c>
      <c r="E34" s="84" t="str">
        <f t="shared" si="1"/>
        <v>1st</v>
      </c>
      <c r="F34" s="84">
        <f t="shared" si="2"/>
        <v>6</v>
      </c>
      <c r="G34" s="84">
        <f t="shared" si="2"/>
        <v>0</v>
      </c>
      <c r="H34" s="84">
        <f t="shared" si="2"/>
        <v>0</v>
      </c>
      <c r="I34" s="84"/>
      <c r="J34" s="65">
        <v>1</v>
      </c>
      <c r="K34" s="65"/>
      <c r="L34" s="65"/>
      <c r="M34" s="65"/>
      <c r="N34" s="65">
        <v>1</v>
      </c>
      <c r="O34" s="65"/>
      <c r="P34" s="65"/>
      <c r="Q34" s="65"/>
      <c r="R34" s="65">
        <v>1</v>
      </c>
      <c r="S34" s="65"/>
      <c r="T34" s="65"/>
      <c r="U34" s="65"/>
      <c r="V34" s="65">
        <v>1</v>
      </c>
      <c r="W34" s="65"/>
      <c r="X34" s="65"/>
      <c r="Y34" s="65"/>
      <c r="Z34" s="65">
        <v>1</v>
      </c>
      <c r="AA34" s="65"/>
      <c r="AB34" s="65"/>
      <c r="AC34" s="65"/>
      <c r="AD34" s="65">
        <v>1</v>
      </c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</row>
    <row r="35" spans="1:79" s="7" customFormat="1" x14ac:dyDescent="0.25">
      <c r="A35" s="82" t="s">
        <v>205</v>
      </c>
      <c r="B35" s="82" t="s">
        <v>208</v>
      </c>
      <c r="C35" s="82" t="s">
        <v>209</v>
      </c>
      <c r="D35" s="83">
        <f t="shared" si="0"/>
        <v>3</v>
      </c>
      <c r="E35" s="84" t="str">
        <f t="shared" si="1"/>
        <v>1st</v>
      </c>
      <c r="F35" s="84">
        <f t="shared" si="2"/>
        <v>3</v>
      </c>
      <c r="G35" s="84">
        <f t="shared" si="2"/>
        <v>0</v>
      </c>
      <c r="H35" s="84">
        <f t="shared" si="2"/>
        <v>0</v>
      </c>
      <c r="I35" s="84"/>
      <c r="J35" s="66">
        <v>1</v>
      </c>
      <c r="K35" s="65"/>
      <c r="L35" s="65"/>
      <c r="M35" s="65"/>
      <c r="N35" s="65">
        <v>1</v>
      </c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>
        <v>1</v>
      </c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</row>
    <row r="36" spans="1:79" s="7" customFormat="1" x14ac:dyDescent="0.25">
      <c r="A36" s="82" t="s">
        <v>138</v>
      </c>
      <c r="B36" s="82" t="s">
        <v>139</v>
      </c>
      <c r="C36" s="82" t="s">
        <v>140</v>
      </c>
      <c r="D36" s="83">
        <f t="shared" si="0"/>
        <v>3</v>
      </c>
      <c r="E36" s="84" t="str">
        <f t="shared" si="1"/>
        <v>1st</v>
      </c>
      <c r="F36" s="84">
        <f t="shared" si="2"/>
        <v>3</v>
      </c>
      <c r="G36" s="84">
        <f t="shared" si="2"/>
        <v>0</v>
      </c>
      <c r="H36" s="84">
        <f t="shared" si="2"/>
        <v>0</v>
      </c>
      <c r="I36" s="84"/>
      <c r="J36" s="65">
        <v>1</v>
      </c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>
        <v>1</v>
      </c>
      <c r="AA36" s="65"/>
      <c r="AB36" s="65"/>
      <c r="AC36" s="65"/>
      <c r="AD36" s="65">
        <v>1</v>
      </c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</row>
    <row r="37" spans="1:79" s="7" customFormat="1" x14ac:dyDescent="0.25">
      <c r="A37" s="82" t="s">
        <v>171</v>
      </c>
      <c r="B37" s="82" t="s">
        <v>172</v>
      </c>
      <c r="C37" s="82" t="s">
        <v>43</v>
      </c>
      <c r="D37" s="83">
        <f t="shared" si="0"/>
        <v>1</v>
      </c>
      <c r="E37" s="84" t="str">
        <f t="shared" si="1"/>
        <v>1st</v>
      </c>
      <c r="F37" s="84">
        <f t="shared" si="2"/>
        <v>1</v>
      </c>
      <c r="G37" s="84">
        <f t="shared" si="2"/>
        <v>0</v>
      </c>
      <c r="H37" s="84">
        <f t="shared" si="2"/>
        <v>0</v>
      </c>
      <c r="I37" s="84"/>
      <c r="J37" s="66">
        <v>1</v>
      </c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</row>
    <row r="38" spans="1:79" s="7" customFormat="1" x14ac:dyDescent="0.25">
      <c r="A38" s="82" t="s">
        <v>171</v>
      </c>
      <c r="B38" s="82" t="s">
        <v>173</v>
      </c>
      <c r="C38" s="82" t="s">
        <v>174</v>
      </c>
      <c r="D38" s="83">
        <f t="shared" si="0"/>
        <v>1</v>
      </c>
      <c r="E38" s="84" t="str">
        <f t="shared" si="1"/>
        <v>1st</v>
      </c>
      <c r="F38" s="84">
        <f t="shared" si="2"/>
        <v>1</v>
      </c>
      <c r="G38" s="84">
        <f t="shared" si="2"/>
        <v>0</v>
      </c>
      <c r="H38" s="84">
        <f t="shared" si="2"/>
        <v>0</v>
      </c>
      <c r="I38" s="84"/>
      <c r="J38" s="66">
        <v>1</v>
      </c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</row>
    <row r="39" spans="1:79" x14ac:dyDescent="0.25">
      <c r="A39" s="82" t="s">
        <v>20</v>
      </c>
      <c r="B39" s="82" t="s">
        <v>27</v>
      </c>
      <c r="C39" s="82" t="s">
        <v>28</v>
      </c>
      <c r="D39" s="83">
        <f t="shared" si="0"/>
        <v>4</v>
      </c>
      <c r="E39" s="84" t="str">
        <f t="shared" si="1"/>
        <v>1st</v>
      </c>
      <c r="F39" s="84">
        <f t="shared" si="2"/>
        <v>4</v>
      </c>
      <c r="G39" s="84">
        <f t="shared" si="2"/>
        <v>0</v>
      </c>
      <c r="H39" s="84">
        <f t="shared" si="2"/>
        <v>0</v>
      </c>
      <c r="I39" s="84"/>
      <c r="J39" s="66"/>
      <c r="K39" s="67"/>
      <c r="L39" s="67"/>
      <c r="M39" s="67"/>
      <c r="N39" s="67">
        <v>1</v>
      </c>
      <c r="O39" s="67"/>
      <c r="P39" s="67"/>
      <c r="Q39" s="67"/>
      <c r="R39" s="67">
        <v>1</v>
      </c>
      <c r="S39" s="67"/>
      <c r="T39" s="67"/>
      <c r="U39" s="67"/>
      <c r="V39" s="67"/>
      <c r="W39" s="67"/>
      <c r="X39" s="67"/>
      <c r="Y39" s="67"/>
      <c r="Z39" s="67">
        <v>1</v>
      </c>
      <c r="AA39" s="67"/>
      <c r="AB39" s="67"/>
      <c r="AC39" s="67"/>
      <c r="AD39" s="65">
        <v>1</v>
      </c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</row>
    <row r="40" spans="1:79" x14ac:dyDescent="0.25">
      <c r="A40" s="88"/>
      <c r="B40" s="88"/>
      <c r="C40" s="88"/>
      <c r="D40" s="88"/>
      <c r="E40" s="88"/>
      <c r="F40" s="88"/>
      <c r="G40" s="88"/>
      <c r="H40" s="88"/>
      <c r="I40" s="88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</row>
    <row r="41" spans="1:79" x14ac:dyDescent="0.25"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</row>
    <row r="42" spans="1:79" x14ac:dyDescent="0.25"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</row>
    <row r="43" spans="1:79" x14ac:dyDescent="0.25"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</row>
    <row r="44" spans="1:79" x14ac:dyDescent="0.25"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</row>
    <row r="45" spans="1:79" x14ac:dyDescent="0.25"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</row>
    <row r="46" spans="1:79" x14ac:dyDescent="0.25"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</row>
    <row r="47" spans="1:79" x14ac:dyDescent="0.25"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</row>
    <row r="48" spans="1:79" x14ac:dyDescent="0.25"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</row>
    <row r="49" spans="10:79" x14ac:dyDescent="0.25"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</row>
    <row r="50" spans="10:79" x14ac:dyDescent="0.25"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</row>
    <row r="51" spans="10:79" x14ac:dyDescent="0.25"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</row>
    <row r="52" spans="10:79" x14ac:dyDescent="0.25"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</row>
    <row r="53" spans="10:79" x14ac:dyDescent="0.25"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</row>
    <row r="54" spans="10:79" x14ac:dyDescent="0.25"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</row>
    <row r="55" spans="10:79" x14ac:dyDescent="0.25"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</row>
    <row r="56" spans="10:79" x14ac:dyDescent="0.25"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</row>
  </sheetData>
  <autoFilter ref="A2:BQ2">
    <sortState ref="A3:BQ21">
      <sortCondition ref="E2"/>
    </sortState>
  </autoFilter>
  <sortState ref="A3:CA31">
    <sortCondition ref="E3:E31"/>
    <sortCondition descending="1" ref="D3:D31"/>
  </sortState>
  <mergeCells count="16">
    <mergeCell ref="Z1:AC1"/>
    <mergeCell ref="F1:I1"/>
    <mergeCell ref="J1:M1"/>
    <mergeCell ref="N1:Q1"/>
    <mergeCell ref="R1:U1"/>
    <mergeCell ref="V1:X1"/>
    <mergeCell ref="BN1:BQ1"/>
    <mergeCell ref="BB1:BE1"/>
    <mergeCell ref="BF1:BI1"/>
    <mergeCell ref="AX1:BA1"/>
    <mergeCell ref="AD1:AG1"/>
    <mergeCell ref="AH1:AK1"/>
    <mergeCell ref="AL1:AO1"/>
    <mergeCell ref="AP1:AS1"/>
    <mergeCell ref="BJ1:BM1"/>
    <mergeCell ref="AT1:AW1"/>
  </mergeCells>
  <pageMargins left="0.2" right="0.2" top="0.5" bottom="0.25" header="0.3" footer="0.3"/>
  <pageSetup paperSize="5" scale="5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R9"/>
  <sheetViews>
    <sheetView workbookViewId="0">
      <selection activeCell="A2" sqref="A2:XFD9"/>
    </sheetView>
  </sheetViews>
  <sheetFormatPr defaultColWidth="9.140625" defaultRowHeight="15" x14ac:dyDescent="0.25"/>
  <cols>
    <col min="1" max="1" width="28.42578125" bestFit="1" customWidth="1"/>
    <col min="2" max="2" width="22.7109375" bestFit="1" customWidth="1"/>
    <col min="3" max="4" width="0" hidden="1" customWidth="1"/>
    <col min="5" max="5" width="8.85546875"/>
    <col min="6" max="15" width="11.42578125" bestFit="1" customWidth="1"/>
    <col min="16" max="18" width="12.7109375" bestFit="1" customWidth="1"/>
    <col min="19" max="16384" width="9.140625" style="9"/>
  </cols>
  <sheetData>
    <row r="1" spans="1:18" ht="15.75" thickBot="1" x14ac:dyDescent="0.3"/>
    <row r="2" spans="1:18" s="12" customFormat="1" ht="15.75" x14ac:dyDescent="0.25">
      <c r="A2" s="13" t="s">
        <v>46</v>
      </c>
      <c r="B2" s="14" t="s">
        <v>0</v>
      </c>
      <c r="C2" s="14"/>
      <c r="D2" s="15" t="s">
        <v>10</v>
      </c>
      <c r="E2" s="16" t="s">
        <v>10</v>
      </c>
      <c r="F2" s="11">
        <v>44219</v>
      </c>
      <c r="G2" s="10">
        <v>44255</v>
      </c>
      <c r="H2" s="10">
        <v>44296</v>
      </c>
      <c r="I2" s="10">
        <v>44338</v>
      </c>
      <c r="J2" s="10">
        <v>44339</v>
      </c>
      <c r="K2" s="10">
        <v>44359</v>
      </c>
      <c r="L2" s="10">
        <v>44373</v>
      </c>
      <c r="M2" s="10">
        <v>44387</v>
      </c>
      <c r="N2" s="10">
        <v>44436</v>
      </c>
      <c r="O2" s="10">
        <v>44450</v>
      </c>
      <c r="P2" s="10">
        <v>44478</v>
      </c>
      <c r="Q2" s="10">
        <v>44492</v>
      </c>
      <c r="R2" s="10" t="s">
        <v>218</v>
      </c>
    </row>
    <row r="3" spans="1:18" x14ac:dyDescent="0.25">
      <c r="A3" s="53" t="s">
        <v>293</v>
      </c>
      <c r="B3" s="53" t="s">
        <v>99</v>
      </c>
      <c r="C3" s="53" t="s">
        <v>99</v>
      </c>
      <c r="E3">
        <f t="shared" ref="E3:E9" si="0">SUM(F3:R3)</f>
        <v>47</v>
      </c>
      <c r="F3">
        <v>10</v>
      </c>
      <c r="G3">
        <v>9</v>
      </c>
      <c r="H3">
        <v>8</v>
      </c>
      <c r="I3">
        <v>10</v>
      </c>
      <c r="J3">
        <v>10</v>
      </c>
    </row>
    <row r="4" spans="1:18" x14ac:dyDescent="0.25">
      <c r="A4" s="53" t="s">
        <v>294</v>
      </c>
      <c r="B4" s="53" t="s">
        <v>126</v>
      </c>
      <c r="C4" s="53" t="s">
        <v>126</v>
      </c>
      <c r="E4">
        <f t="shared" si="0"/>
        <v>30</v>
      </c>
      <c r="F4">
        <v>1</v>
      </c>
      <c r="G4">
        <v>10</v>
      </c>
      <c r="H4">
        <v>10</v>
      </c>
      <c r="I4">
        <v>8</v>
      </c>
      <c r="J4">
        <v>1</v>
      </c>
    </row>
    <row r="5" spans="1:18" x14ac:dyDescent="0.25">
      <c r="A5" t="s">
        <v>295</v>
      </c>
      <c r="B5" t="s">
        <v>296</v>
      </c>
      <c r="E5">
        <f t="shared" si="0"/>
        <v>23</v>
      </c>
      <c r="G5">
        <v>8</v>
      </c>
      <c r="I5">
        <v>7</v>
      </c>
      <c r="J5">
        <v>8</v>
      </c>
    </row>
    <row r="6" spans="1:18" x14ac:dyDescent="0.25">
      <c r="A6" t="s">
        <v>297</v>
      </c>
      <c r="E6">
        <f t="shared" si="0"/>
        <v>9</v>
      </c>
      <c r="H6">
        <v>9</v>
      </c>
    </row>
    <row r="7" spans="1:18" x14ac:dyDescent="0.25">
      <c r="A7" t="s">
        <v>298</v>
      </c>
      <c r="B7" t="s">
        <v>284</v>
      </c>
      <c r="E7">
        <f t="shared" si="0"/>
        <v>16</v>
      </c>
      <c r="I7">
        <v>9</v>
      </c>
      <c r="J7">
        <v>7</v>
      </c>
    </row>
    <row r="8" spans="1:18" x14ac:dyDescent="0.25">
      <c r="A8" t="s">
        <v>299</v>
      </c>
      <c r="B8" t="s">
        <v>286</v>
      </c>
      <c r="E8">
        <f t="shared" si="0"/>
        <v>2</v>
      </c>
      <c r="I8">
        <v>1</v>
      </c>
      <c r="J8">
        <v>1</v>
      </c>
    </row>
    <row r="9" spans="1:18" x14ac:dyDescent="0.25">
      <c r="A9" t="s">
        <v>299</v>
      </c>
      <c r="B9" t="s">
        <v>289</v>
      </c>
      <c r="E9">
        <f t="shared" si="0"/>
        <v>10</v>
      </c>
      <c r="I9">
        <v>1</v>
      </c>
      <c r="J9">
        <v>9</v>
      </c>
    </row>
  </sheetData>
  <autoFilter ref="A2:BN2">
    <sortState ref="A3:BN6">
      <sortCondition descending="1" ref="E2"/>
    </sortState>
  </autoFilter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K22"/>
  <sheetViews>
    <sheetView topLeftCell="A7" workbookViewId="0">
      <selection activeCell="A2" sqref="A2:XFD22"/>
    </sheetView>
  </sheetViews>
  <sheetFormatPr defaultRowHeight="15" x14ac:dyDescent="0.25"/>
  <cols>
    <col min="4" max="4" width="0" hidden="1" customWidth="1"/>
    <col min="10" max="10" width="10.140625" bestFit="1" customWidth="1"/>
    <col min="12" max="12" width="10.140625" bestFit="1" customWidth="1"/>
    <col min="14" max="14" width="10.140625" bestFit="1" customWidth="1"/>
    <col min="15" max="15" width="3.7109375" bestFit="1" customWidth="1"/>
    <col min="16" max="16" width="10.140625" bestFit="1" customWidth="1"/>
    <col min="17" max="17" width="3.7109375" bestFit="1" customWidth="1"/>
    <col min="18" max="18" width="10.140625" bestFit="1" customWidth="1"/>
    <col min="20" max="20" width="10.140625" bestFit="1" customWidth="1"/>
    <col min="22" max="22" width="10.140625" bestFit="1" customWidth="1"/>
    <col min="23" max="23" width="3.7109375" bestFit="1" customWidth="1"/>
    <col min="24" max="24" width="10.140625" bestFit="1" customWidth="1"/>
    <col min="25" max="25" width="3.7109375" bestFit="1" customWidth="1"/>
    <col min="26" max="26" width="10.140625" bestFit="1" customWidth="1"/>
    <col min="27" max="27" width="3.7109375" bestFit="1" customWidth="1"/>
    <col min="28" max="28" width="10.140625" bestFit="1" customWidth="1"/>
    <col min="29" max="29" width="3.7109375" bestFit="1" customWidth="1"/>
    <col min="30" max="30" width="10.140625" bestFit="1" customWidth="1"/>
    <col min="31" max="31" width="3.7109375" bestFit="1" customWidth="1"/>
    <col min="32" max="32" width="10.140625" bestFit="1" customWidth="1"/>
    <col min="33" max="33" width="3.7109375" bestFit="1" customWidth="1"/>
    <col min="34" max="34" width="11.28515625" bestFit="1" customWidth="1"/>
    <col min="35" max="35" width="3.7109375" bestFit="1" customWidth="1"/>
    <col min="36" max="36" width="11.28515625" bestFit="1" customWidth="1"/>
    <col min="38" max="16384" width="9.140625" style="1"/>
  </cols>
  <sheetData>
    <row r="1" spans="1:37" s="48" customFormat="1" ht="16.5" thickTop="1" thickBot="1" x14ac:dyDescent="0.3">
      <c r="A1" s="17" t="s">
        <v>48</v>
      </c>
      <c r="B1" s="18"/>
      <c r="C1" s="19"/>
      <c r="D1" s="20"/>
      <c r="E1" s="21"/>
      <c r="F1" s="22"/>
      <c r="G1" s="23" t="s">
        <v>10</v>
      </c>
      <c r="H1" s="24"/>
      <c r="I1" s="24"/>
      <c r="J1" s="49">
        <v>44219</v>
      </c>
      <c r="K1" s="50"/>
      <c r="L1" s="49">
        <v>44254</v>
      </c>
      <c r="M1" s="50"/>
      <c r="N1" s="49">
        <v>44296</v>
      </c>
      <c r="O1" s="50"/>
      <c r="P1" s="49">
        <v>44324</v>
      </c>
      <c r="Q1" s="50"/>
      <c r="R1" s="26">
        <v>44338</v>
      </c>
      <c r="S1" s="27"/>
      <c r="T1" s="26">
        <v>44339</v>
      </c>
      <c r="U1" s="27"/>
      <c r="V1" s="26">
        <v>44359</v>
      </c>
      <c r="W1" s="27"/>
      <c r="X1" s="26">
        <v>44373</v>
      </c>
      <c r="Y1" s="27"/>
      <c r="Z1" s="26">
        <v>44387</v>
      </c>
      <c r="AA1" s="27"/>
      <c r="AB1" s="26">
        <v>44436</v>
      </c>
      <c r="AC1" s="27"/>
      <c r="AD1" s="26">
        <v>44450</v>
      </c>
      <c r="AE1" s="27"/>
      <c r="AF1" s="26">
        <v>44478</v>
      </c>
      <c r="AG1" s="27"/>
      <c r="AH1" s="26">
        <v>44492</v>
      </c>
      <c r="AI1" s="27"/>
      <c r="AJ1" s="26">
        <v>44513</v>
      </c>
      <c r="AK1" s="27"/>
    </row>
    <row r="2" spans="1:37" s="48" customFormat="1" ht="16.5" customHeight="1" thickTop="1" thickBot="1" x14ac:dyDescent="0.3">
      <c r="A2" s="17" t="s">
        <v>11</v>
      </c>
      <c r="B2" s="18" t="s">
        <v>12</v>
      </c>
      <c r="C2" s="19" t="s">
        <v>0</v>
      </c>
      <c r="D2" s="68" t="s">
        <v>47</v>
      </c>
      <c r="E2" s="69" t="s">
        <v>10</v>
      </c>
      <c r="F2" s="71" t="s">
        <v>13</v>
      </c>
      <c r="G2" s="70" t="s">
        <v>14</v>
      </c>
      <c r="H2" s="72" t="s">
        <v>15</v>
      </c>
      <c r="I2" s="72"/>
      <c r="J2" s="51" t="s">
        <v>14</v>
      </c>
      <c r="K2" s="52" t="s">
        <v>15</v>
      </c>
      <c r="L2" s="51" t="s">
        <v>14</v>
      </c>
      <c r="M2" s="52" t="s">
        <v>15</v>
      </c>
      <c r="N2" s="51" t="s">
        <v>14</v>
      </c>
      <c r="O2" s="52" t="s">
        <v>15</v>
      </c>
      <c r="P2" s="51" t="s">
        <v>14</v>
      </c>
      <c r="Q2" s="52" t="s">
        <v>15</v>
      </c>
      <c r="R2" s="28" t="s">
        <v>14</v>
      </c>
      <c r="S2" s="26" t="s">
        <v>15</v>
      </c>
      <c r="T2" s="28" t="s">
        <v>14</v>
      </c>
      <c r="U2" s="26" t="s">
        <v>15</v>
      </c>
      <c r="V2" s="28" t="s">
        <v>14</v>
      </c>
      <c r="W2" s="26" t="s">
        <v>15</v>
      </c>
      <c r="X2" s="28" t="s">
        <v>14</v>
      </c>
      <c r="Y2" s="26" t="s">
        <v>15</v>
      </c>
      <c r="Z2" s="28" t="s">
        <v>14</v>
      </c>
      <c r="AA2" s="26" t="s">
        <v>15</v>
      </c>
      <c r="AB2" s="28" t="s">
        <v>14</v>
      </c>
      <c r="AC2" s="26" t="s">
        <v>15</v>
      </c>
      <c r="AD2" s="28" t="s">
        <v>14</v>
      </c>
      <c r="AE2" s="26" t="s">
        <v>15</v>
      </c>
      <c r="AF2" s="28" t="s">
        <v>14</v>
      </c>
      <c r="AG2" s="26" t="s">
        <v>15</v>
      </c>
      <c r="AH2" s="28" t="s">
        <v>14</v>
      </c>
      <c r="AI2" s="26" t="s">
        <v>15</v>
      </c>
      <c r="AJ2" s="28" t="s">
        <v>14</v>
      </c>
      <c r="AK2" s="26" t="s">
        <v>15</v>
      </c>
    </row>
    <row r="3" spans="1:37" x14ac:dyDescent="0.25">
      <c r="A3" s="73" t="s">
        <v>77</v>
      </c>
      <c r="B3" s="73" t="s">
        <v>78</v>
      </c>
      <c r="C3" s="73" t="s">
        <v>79</v>
      </c>
      <c r="D3" s="74">
        <f>COUNT(J3:AC3)</f>
        <v>6</v>
      </c>
      <c r="E3" s="75">
        <f t="shared" ref="E3:E22" si="0">G3+H3+I3</f>
        <v>47</v>
      </c>
      <c r="F3" s="76" t="str">
        <f t="shared" ref="F3:F22" si="1">IF(SUM(G3:J3)=0,"4th",IF(AND(G3&gt;=H3,AND(G3&gt;=I3,G3&gt;=J3)),"1st",IF(AND(H3&gt;=I3,H3&gt;=J3),"2nd",IF(I3&gt;=J3,"3rd","4th"))))</f>
        <v>1st</v>
      </c>
      <c r="G3" s="76">
        <f t="shared" ref="G3:G22" si="2">J3+L3+N3+P3+R3+T3+V3+X3+Z3+AB3</f>
        <v>47</v>
      </c>
      <c r="H3" s="76">
        <f t="shared" ref="H3:H22" si="3">K3+M3+O3+Q3+S3+U3+W3+Y3+AA3+AC3</f>
        <v>0</v>
      </c>
      <c r="I3" s="76"/>
      <c r="J3" s="1">
        <v>10</v>
      </c>
      <c r="K3" s="1"/>
      <c r="L3" s="1">
        <v>7</v>
      </c>
      <c r="M3" s="1"/>
      <c r="N3" s="1">
        <v>7</v>
      </c>
      <c r="O3" s="1"/>
      <c r="P3" s="1">
        <v>9</v>
      </c>
      <c r="Q3" s="1"/>
      <c r="R3" s="1">
        <v>9</v>
      </c>
      <c r="S3" s="1"/>
      <c r="T3" s="1">
        <v>5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x14ac:dyDescent="0.25">
      <c r="A4" s="73" t="s">
        <v>175</v>
      </c>
      <c r="B4" s="73" t="s">
        <v>176</v>
      </c>
      <c r="C4" s="73" t="s">
        <v>177</v>
      </c>
      <c r="D4" s="77">
        <v>0</v>
      </c>
      <c r="E4" s="75">
        <f t="shared" si="0"/>
        <v>43</v>
      </c>
      <c r="F4" s="76" t="str">
        <f t="shared" si="1"/>
        <v>1st</v>
      </c>
      <c r="G4" s="76">
        <f t="shared" si="2"/>
        <v>43</v>
      </c>
      <c r="H4" s="76">
        <f t="shared" si="3"/>
        <v>0</v>
      </c>
      <c r="I4" s="76"/>
      <c r="J4" s="1">
        <v>5</v>
      </c>
      <c r="K4" s="1"/>
      <c r="L4" s="1">
        <v>8</v>
      </c>
      <c r="M4" s="1"/>
      <c r="N4" s="1">
        <v>8</v>
      </c>
      <c r="O4" s="1"/>
      <c r="P4" s="1">
        <v>7</v>
      </c>
      <c r="Q4" s="1"/>
      <c r="R4" s="1">
        <v>6</v>
      </c>
      <c r="S4" s="1"/>
      <c r="T4" s="1">
        <v>9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x14ac:dyDescent="0.25">
      <c r="A5" s="73" t="s">
        <v>49</v>
      </c>
      <c r="B5" s="73" t="s">
        <v>50</v>
      </c>
      <c r="C5" s="73" t="s">
        <v>51</v>
      </c>
      <c r="D5" s="74">
        <f>COUNT(J5:AC5)</f>
        <v>5</v>
      </c>
      <c r="E5" s="75">
        <f t="shared" si="0"/>
        <v>40</v>
      </c>
      <c r="F5" s="76" t="str">
        <f t="shared" si="1"/>
        <v>1st</v>
      </c>
      <c r="G5" s="76">
        <f t="shared" si="2"/>
        <v>40</v>
      </c>
      <c r="H5" s="76">
        <f t="shared" si="3"/>
        <v>0</v>
      </c>
      <c r="I5" s="76"/>
      <c r="J5" s="1"/>
      <c r="K5" s="1"/>
      <c r="L5" s="1">
        <v>10</v>
      </c>
      <c r="M5" s="1"/>
      <c r="N5" s="1">
        <v>9</v>
      </c>
      <c r="O5" s="1"/>
      <c r="P5" s="1">
        <v>5</v>
      </c>
      <c r="Q5" s="1"/>
      <c r="R5" s="1">
        <v>8</v>
      </c>
      <c r="S5" s="1"/>
      <c r="T5" s="1">
        <v>8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x14ac:dyDescent="0.25">
      <c r="A6" s="73" t="s">
        <v>87</v>
      </c>
      <c r="B6" s="73" t="s">
        <v>88</v>
      </c>
      <c r="C6" s="73" t="s">
        <v>89</v>
      </c>
      <c r="D6" s="74">
        <f>COUNT(J6:AC6)</f>
        <v>5</v>
      </c>
      <c r="E6" s="75">
        <f t="shared" si="0"/>
        <v>37</v>
      </c>
      <c r="F6" s="76" t="str">
        <f t="shared" si="1"/>
        <v>1st</v>
      </c>
      <c r="G6" s="76">
        <f t="shared" si="2"/>
        <v>36</v>
      </c>
      <c r="H6" s="76">
        <f t="shared" si="3"/>
        <v>1</v>
      </c>
      <c r="I6" s="76"/>
      <c r="J6" s="1"/>
      <c r="K6" s="1"/>
      <c r="L6" s="1"/>
      <c r="M6" s="1">
        <v>1</v>
      </c>
      <c r="N6">
        <v>6</v>
      </c>
      <c r="P6" s="1">
        <v>10</v>
      </c>
      <c r="Q6" s="1"/>
      <c r="R6" s="1">
        <v>10</v>
      </c>
      <c r="T6">
        <v>10</v>
      </c>
    </row>
    <row r="7" spans="1:37" x14ac:dyDescent="0.25">
      <c r="A7" s="73" t="s">
        <v>60</v>
      </c>
      <c r="B7" s="73" t="s">
        <v>61</v>
      </c>
      <c r="C7" s="73" t="s">
        <v>62</v>
      </c>
      <c r="D7" s="74">
        <f>COUNT(J7:AC7)</f>
        <v>6</v>
      </c>
      <c r="E7" s="75">
        <f t="shared" si="0"/>
        <v>35</v>
      </c>
      <c r="F7" s="76" t="str">
        <f t="shared" si="1"/>
        <v>1st</v>
      </c>
      <c r="G7" s="76">
        <f t="shared" si="2"/>
        <v>34</v>
      </c>
      <c r="H7" s="76">
        <f t="shared" si="3"/>
        <v>1</v>
      </c>
      <c r="I7" s="76"/>
      <c r="J7" s="1">
        <v>8</v>
      </c>
      <c r="K7" s="1"/>
      <c r="L7" s="1">
        <v>9</v>
      </c>
      <c r="M7" s="1"/>
      <c r="N7" s="1">
        <v>5</v>
      </c>
      <c r="O7" s="1"/>
      <c r="P7" s="1">
        <v>6</v>
      </c>
      <c r="Q7" s="1"/>
      <c r="R7" s="1"/>
      <c r="S7" s="1">
        <v>1</v>
      </c>
      <c r="T7" s="1">
        <v>6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x14ac:dyDescent="0.25">
      <c r="A8" s="73" t="s">
        <v>90</v>
      </c>
      <c r="B8" s="73" t="s">
        <v>91</v>
      </c>
      <c r="C8" s="73" t="s">
        <v>92</v>
      </c>
      <c r="D8" s="74">
        <f>COUNT(J8:AC8)</f>
        <v>6</v>
      </c>
      <c r="E8" s="75">
        <f t="shared" si="0"/>
        <v>27</v>
      </c>
      <c r="F8" s="76" t="str">
        <f t="shared" si="1"/>
        <v>1st</v>
      </c>
      <c r="G8" s="76">
        <f t="shared" si="2"/>
        <v>17</v>
      </c>
      <c r="H8" s="76">
        <f t="shared" si="3"/>
        <v>10</v>
      </c>
      <c r="I8" s="76"/>
      <c r="J8" s="1">
        <v>7</v>
      </c>
      <c r="K8" s="1"/>
      <c r="L8" s="1">
        <v>3</v>
      </c>
      <c r="M8" s="1"/>
      <c r="N8" s="1"/>
      <c r="O8" s="1">
        <v>8</v>
      </c>
      <c r="P8" s="1"/>
      <c r="Q8" s="1">
        <v>1</v>
      </c>
      <c r="R8" s="1">
        <v>7</v>
      </c>
      <c r="S8" s="1"/>
      <c r="T8" s="1"/>
      <c r="U8" s="1">
        <v>1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x14ac:dyDescent="0.25">
      <c r="A9" s="97" t="s">
        <v>231</v>
      </c>
      <c r="B9" s="97" t="s">
        <v>232</v>
      </c>
      <c r="C9" s="97" t="s">
        <v>243</v>
      </c>
      <c r="D9" s="99"/>
      <c r="E9" s="75">
        <f t="shared" si="0"/>
        <v>15</v>
      </c>
      <c r="F9" s="76" t="str">
        <f t="shared" si="1"/>
        <v>1st</v>
      </c>
      <c r="G9" s="76">
        <f t="shared" si="2"/>
        <v>14</v>
      </c>
      <c r="H9" s="76">
        <f t="shared" si="3"/>
        <v>1</v>
      </c>
      <c r="I9" s="76"/>
      <c r="L9">
        <v>6</v>
      </c>
      <c r="N9" s="1"/>
      <c r="O9" s="1">
        <v>1</v>
      </c>
      <c r="P9" s="1">
        <v>8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x14ac:dyDescent="0.25">
      <c r="A10" s="73" t="s">
        <v>279</v>
      </c>
      <c r="B10" s="73" t="s">
        <v>280</v>
      </c>
      <c r="C10" s="73" t="s">
        <v>281</v>
      </c>
      <c r="D10" s="77"/>
      <c r="E10" s="75">
        <f t="shared" si="0"/>
        <v>9</v>
      </c>
      <c r="F10" s="76" t="str">
        <f t="shared" si="1"/>
        <v>1st</v>
      </c>
      <c r="G10" s="76">
        <f t="shared" si="2"/>
        <v>9</v>
      </c>
      <c r="H10" s="76">
        <f t="shared" si="3"/>
        <v>0</v>
      </c>
      <c r="I10" s="76"/>
      <c r="J10" s="1"/>
      <c r="K10" s="1"/>
      <c r="L10" s="1"/>
      <c r="M10" s="1"/>
      <c r="N10" s="1"/>
      <c r="O10" s="1"/>
      <c r="P10" s="1"/>
      <c r="Q10" s="1"/>
      <c r="R10" s="1">
        <v>5</v>
      </c>
      <c r="S10" s="1"/>
      <c r="T10" s="1">
        <v>4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x14ac:dyDescent="0.25">
      <c r="A11" s="73" t="s">
        <v>63</v>
      </c>
      <c r="B11" s="73" t="s">
        <v>64</v>
      </c>
      <c r="C11" s="78" t="s">
        <v>65</v>
      </c>
      <c r="D11" s="74">
        <f>COUNT(J11:AC11)</f>
        <v>6</v>
      </c>
      <c r="E11" s="75">
        <f t="shared" si="0"/>
        <v>48</v>
      </c>
      <c r="F11" s="76" t="str">
        <f t="shared" si="1"/>
        <v>2nd</v>
      </c>
      <c r="G11" s="76">
        <f t="shared" si="2"/>
        <v>7</v>
      </c>
      <c r="H11" s="76">
        <f t="shared" si="3"/>
        <v>41</v>
      </c>
      <c r="I11" s="76"/>
      <c r="J11" s="1"/>
      <c r="K11" s="1">
        <v>8</v>
      </c>
      <c r="L11" s="1"/>
      <c r="M11" s="1">
        <v>7</v>
      </c>
      <c r="N11" s="1"/>
      <c r="O11" s="1">
        <v>9</v>
      </c>
      <c r="P11" s="1"/>
      <c r="Q11" s="1">
        <v>9</v>
      </c>
      <c r="R11" s="1"/>
      <c r="S11" s="1">
        <v>8</v>
      </c>
      <c r="T11" s="1">
        <v>7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x14ac:dyDescent="0.25">
      <c r="A12" s="73" t="s">
        <v>66</v>
      </c>
      <c r="B12" s="73" t="s">
        <v>67</v>
      </c>
      <c r="C12" s="73" t="s">
        <v>68</v>
      </c>
      <c r="D12" s="74">
        <f>COUNT(J12:AC12)</f>
        <v>6</v>
      </c>
      <c r="E12" s="75">
        <f t="shared" si="0"/>
        <v>47</v>
      </c>
      <c r="F12" s="76" t="str">
        <f t="shared" si="1"/>
        <v>2nd</v>
      </c>
      <c r="G12" s="76">
        <f t="shared" si="2"/>
        <v>14</v>
      </c>
      <c r="H12" s="76">
        <f t="shared" si="3"/>
        <v>33</v>
      </c>
      <c r="I12" s="76"/>
      <c r="J12" s="1">
        <v>9</v>
      </c>
      <c r="K12" s="1"/>
      <c r="L12" s="1">
        <v>5</v>
      </c>
      <c r="M12" s="1"/>
      <c r="N12" s="1"/>
      <c r="O12" s="1">
        <v>7</v>
      </c>
      <c r="P12" s="1"/>
      <c r="Q12" s="1">
        <v>7</v>
      </c>
      <c r="R12" s="1"/>
      <c r="S12" s="1">
        <v>9</v>
      </c>
      <c r="T12" s="1"/>
      <c r="U12" s="1">
        <v>10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x14ac:dyDescent="0.25">
      <c r="A13" s="73" t="s">
        <v>202</v>
      </c>
      <c r="B13" s="73" t="s">
        <v>203</v>
      </c>
      <c r="C13" s="73" t="s">
        <v>204</v>
      </c>
      <c r="D13" s="77">
        <v>0</v>
      </c>
      <c r="E13" s="75">
        <f t="shared" si="0"/>
        <v>42</v>
      </c>
      <c r="F13" s="76" t="str">
        <f t="shared" si="1"/>
        <v>2nd</v>
      </c>
      <c r="G13" s="76">
        <f t="shared" si="2"/>
        <v>3</v>
      </c>
      <c r="H13" s="76">
        <f t="shared" si="3"/>
        <v>39</v>
      </c>
      <c r="I13" s="76"/>
      <c r="J13" s="1"/>
      <c r="K13" s="1">
        <v>1</v>
      </c>
      <c r="L13" s="1"/>
      <c r="M13" s="1">
        <v>10</v>
      </c>
      <c r="N13" s="1"/>
      <c r="O13" s="1">
        <v>10</v>
      </c>
      <c r="P13" s="1"/>
      <c r="Q13" s="1">
        <v>8</v>
      </c>
      <c r="R13" s="1"/>
      <c r="S13" s="1">
        <v>10</v>
      </c>
      <c r="T13" s="1">
        <v>3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x14ac:dyDescent="0.25">
      <c r="A14" s="73" t="s">
        <v>215</v>
      </c>
      <c r="B14" s="73" t="s">
        <v>216</v>
      </c>
      <c r="C14" s="73" t="s">
        <v>217</v>
      </c>
      <c r="D14" s="77">
        <v>0</v>
      </c>
      <c r="E14" s="75">
        <f t="shared" si="0"/>
        <v>37</v>
      </c>
      <c r="F14" s="76" t="str">
        <f t="shared" si="1"/>
        <v>2nd</v>
      </c>
      <c r="G14" s="76">
        <f t="shared" si="2"/>
        <v>0</v>
      </c>
      <c r="H14" s="76">
        <f t="shared" si="3"/>
        <v>37</v>
      </c>
      <c r="I14" s="76"/>
      <c r="K14">
        <v>10</v>
      </c>
      <c r="M14">
        <v>5</v>
      </c>
      <c r="N14" s="1"/>
      <c r="O14" s="1">
        <v>6</v>
      </c>
      <c r="P14" s="1"/>
      <c r="Q14" s="1">
        <v>5</v>
      </c>
      <c r="R14" s="1"/>
      <c r="S14" s="1">
        <v>2</v>
      </c>
      <c r="T14" s="1"/>
      <c r="U14" s="1">
        <v>9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25">
      <c r="A15" s="73" t="s">
        <v>194</v>
      </c>
      <c r="B15" s="73" t="s">
        <v>197</v>
      </c>
      <c r="C15" s="73" t="s">
        <v>7</v>
      </c>
      <c r="D15" s="77">
        <v>0</v>
      </c>
      <c r="E15" s="75">
        <f t="shared" si="0"/>
        <v>35</v>
      </c>
      <c r="F15" s="76" t="str">
        <f t="shared" si="1"/>
        <v>2nd</v>
      </c>
      <c r="G15" s="76">
        <f t="shared" si="2"/>
        <v>11</v>
      </c>
      <c r="H15" s="76">
        <f t="shared" si="3"/>
        <v>24</v>
      </c>
      <c r="I15" s="76"/>
      <c r="J15" s="1">
        <v>3</v>
      </c>
      <c r="K15" s="1"/>
      <c r="L15" s="1">
        <v>4</v>
      </c>
      <c r="M15" s="1"/>
      <c r="N15" s="1">
        <v>4</v>
      </c>
      <c r="O15" s="1"/>
      <c r="P15" s="1"/>
      <c r="Q15" s="1">
        <v>10</v>
      </c>
      <c r="R15" s="1"/>
      <c r="S15" s="1">
        <v>7</v>
      </c>
      <c r="T15" s="1"/>
      <c r="U15" s="1">
        <v>7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x14ac:dyDescent="0.25">
      <c r="A16" s="73" t="s">
        <v>124</v>
      </c>
      <c r="B16" s="73" t="s">
        <v>125</v>
      </c>
      <c r="C16" s="73" t="s">
        <v>126</v>
      </c>
      <c r="D16" s="74">
        <f>COUNT(J16:AC16)</f>
        <v>5</v>
      </c>
      <c r="E16" s="75">
        <f t="shared" si="0"/>
        <v>25</v>
      </c>
      <c r="F16" s="76" t="str">
        <f t="shared" si="1"/>
        <v>2nd</v>
      </c>
      <c r="G16" s="76">
        <f t="shared" si="2"/>
        <v>10</v>
      </c>
      <c r="H16" s="76">
        <f t="shared" si="3"/>
        <v>15</v>
      </c>
      <c r="I16" s="76"/>
      <c r="J16" s="1"/>
      <c r="K16" s="1">
        <v>1</v>
      </c>
      <c r="L16" s="1"/>
      <c r="M16" s="1">
        <v>8</v>
      </c>
      <c r="N16" s="1">
        <v>10</v>
      </c>
      <c r="O16" s="1"/>
      <c r="P16" s="1"/>
      <c r="Q16" s="1"/>
      <c r="R16" s="1"/>
      <c r="S16" s="1">
        <v>5</v>
      </c>
      <c r="T16" s="1"/>
      <c r="U16" s="1">
        <v>1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x14ac:dyDescent="0.25">
      <c r="A17" s="73" t="s">
        <v>153</v>
      </c>
      <c r="B17" s="73" t="s">
        <v>154</v>
      </c>
      <c r="C17" s="73" t="s">
        <v>155</v>
      </c>
      <c r="D17" s="74">
        <f>COUNT(J17:AC17)</f>
        <v>4</v>
      </c>
      <c r="E17" s="75">
        <f t="shared" si="0"/>
        <v>25</v>
      </c>
      <c r="F17" s="76" t="str">
        <f t="shared" si="1"/>
        <v>2nd</v>
      </c>
      <c r="G17" s="76">
        <f t="shared" si="2"/>
        <v>0</v>
      </c>
      <c r="H17" s="76">
        <f t="shared" si="3"/>
        <v>25</v>
      </c>
      <c r="I17" s="76"/>
      <c r="J17" s="1"/>
      <c r="K17" s="1">
        <v>9</v>
      </c>
      <c r="L17" s="1"/>
      <c r="M17" s="1">
        <v>6</v>
      </c>
      <c r="N17" s="1"/>
      <c r="O17" s="1">
        <v>4</v>
      </c>
      <c r="Q17">
        <v>6</v>
      </c>
    </row>
    <row r="18" spans="1:37" x14ac:dyDescent="0.25">
      <c r="A18" s="97" t="s">
        <v>229</v>
      </c>
      <c r="B18" s="97" t="s">
        <v>61</v>
      </c>
      <c r="C18" s="97" t="s">
        <v>230</v>
      </c>
      <c r="D18" s="99"/>
      <c r="E18" s="75">
        <f t="shared" si="0"/>
        <v>21</v>
      </c>
      <c r="F18" s="76" t="str">
        <f t="shared" si="1"/>
        <v>2nd</v>
      </c>
      <c r="G18" s="76">
        <f t="shared" si="2"/>
        <v>0</v>
      </c>
      <c r="H18" s="76">
        <f t="shared" si="3"/>
        <v>21</v>
      </c>
      <c r="I18" s="76"/>
      <c r="M18">
        <v>9</v>
      </c>
      <c r="Q18" s="1">
        <v>4</v>
      </c>
      <c r="S18" s="1">
        <v>3</v>
      </c>
      <c r="U18">
        <v>5</v>
      </c>
    </row>
    <row r="19" spans="1:37" x14ac:dyDescent="0.25">
      <c r="A19" s="73" t="s">
        <v>113</v>
      </c>
      <c r="B19" s="73" t="s">
        <v>114</v>
      </c>
      <c r="C19" s="73" t="s">
        <v>115</v>
      </c>
      <c r="D19" s="74">
        <f>COUNT(J19:AC19)</f>
        <v>5</v>
      </c>
      <c r="E19" s="75">
        <f t="shared" si="0"/>
        <v>19</v>
      </c>
      <c r="F19" s="76" t="str">
        <f t="shared" si="1"/>
        <v>2nd</v>
      </c>
      <c r="G19" s="76">
        <f t="shared" si="2"/>
        <v>6</v>
      </c>
      <c r="H19" s="76">
        <f t="shared" si="3"/>
        <v>13</v>
      </c>
      <c r="I19" s="76"/>
      <c r="J19" s="1">
        <v>4</v>
      </c>
      <c r="K19" s="1"/>
      <c r="L19" s="1">
        <v>2</v>
      </c>
      <c r="M19" s="1"/>
      <c r="O19">
        <v>1</v>
      </c>
      <c r="R19" s="1"/>
      <c r="S19" s="1">
        <v>6</v>
      </c>
      <c r="T19" s="1"/>
      <c r="U19" s="1">
        <v>6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x14ac:dyDescent="0.25">
      <c r="A20" s="98" t="s">
        <v>133</v>
      </c>
      <c r="B20" s="98" t="s">
        <v>134</v>
      </c>
      <c r="C20" s="98" t="s">
        <v>135</v>
      </c>
      <c r="D20" s="95">
        <f>COUNT(J20:AC20)</f>
        <v>3</v>
      </c>
      <c r="E20" s="75">
        <f t="shared" si="0"/>
        <v>18</v>
      </c>
      <c r="F20" s="76" t="str">
        <f t="shared" si="1"/>
        <v>2nd</v>
      </c>
      <c r="G20" s="76">
        <f t="shared" si="2"/>
        <v>6</v>
      </c>
      <c r="H20" s="76">
        <f t="shared" si="3"/>
        <v>12</v>
      </c>
      <c r="I20" s="76"/>
      <c r="J20" s="1">
        <v>6</v>
      </c>
      <c r="K20" s="1"/>
      <c r="L20" s="1"/>
      <c r="M20" s="1"/>
      <c r="N20" s="1"/>
      <c r="O20" s="1"/>
      <c r="P20" s="1"/>
      <c r="Q20" s="1"/>
      <c r="R20" s="1"/>
      <c r="S20" s="1">
        <v>4</v>
      </c>
      <c r="T20" s="1"/>
      <c r="U20" s="1">
        <v>8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x14ac:dyDescent="0.25">
      <c r="A21" s="96" t="s">
        <v>107</v>
      </c>
      <c r="B21" s="96" t="s">
        <v>108</v>
      </c>
      <c r="C21" s="96" t="s">
        <v>109</v>
      </c>
      <c r="E21" s="75">
        <f t="shared" si="0"/>
        <v>13</v>
      </c>
      <c r="F21" s="76" t="str">
        <f t="shared" si="1"/>
        <v>2nd</v>
      </c>
      <c r="G21" s="76">
        <f t="shared" si="2"/>
        <v>0</v>
      </c>
      <c r="H21" s="76">
        <f t="shared" si="3"/>
        <v>13</v>
      </c>
      <c r="I21" s="76"/>
      <c r="O21">
        <v>5</v>
      </c>
      <c r="Q21" s="1">
        <v>3</v>
      </c>
      <c r="S21" s="1">
        <v>1</v>
      </c>
      <c r="U21">
        <v>4</v>
      </c>
    </row>
    <row r="22" spans="1:37" x14ac:dyDescent="0.25">
      <c r="A22" s="98" t="s">
        <v>273</v>
      </c>
      <c r="B22" s="98" t="s">
        <v>287</v>
      </c>
      <c r="C22" s="98" t="s">
        <v>288</v>
      </c>
      <c r="D22" s="106"/>
      <c r="E22" s="75">
        <f t="shared" si="0"/>
        <v>1</v>
      </c>
      <c r="F22" s="76" t="str">
        <f t="shared" si="1"/>
        <v>2nd</v>
      </c>
      <c r="G22" s="76">
        <f t="shared" si="2"/>
        <v>0</v>
      </c>
      <c r="H22" s="76">
        <f t="shared" si="3"/>
        <v>1</v>
      </c>
      <c r="I22" s="76"/>
      <c r="J22" s="1"/>
      <c r="K22" s="1"/>
      <c r="L22" s="1"/>
      <c r="M22" s="1"/>
      <c r="N22" s="1"/>
      <c r="O22" s="1"/>
      <c r="P22" s="1"/>
      <c r="Q22" s="1"/>
      <c r="R22" s="1"/>
      <c r="S22" s="1">
        <v>1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</sheetData>
  <autoFilter ref="A2:AK2">
    <sortState ref="A3:AK17">
      <sortCondition ref="F2"/>
    </sortState>
  </autoFilter>
  <sortState ref="A3:AK22">
    <sortCondition ref="F3:F22"/>
    <sortCondition descending="1" ref="E3:E2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Open Points</vt:lpstr>
      <vt:lpstr>Poles</vt:lpstr>
      <vt:lpstr>Youth</vt:lpstr>
      <vt:lpstr>Futurity</vt:lpstr>
      <vt:lpstr>Masters</vt:lpstr>
      <vt:lpstr>'Open Points'!Print_Area</vt:lpstr>
      <vt:lpstr>Poles!Print_Area</vt:lpstr>
      <vt:lpstr>Youth!Print_Area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Tricon Contracting</dc:creator>
  <cp:lastModifiedBy>Breeann Hoerning</cp:lastModifiedBy>
  <cp:lastPrinted>2021-05-12T18:43:29Z</cp:lastPrinted>
  <dcterms:created xsi:type="dcterms:W3CDTF">2017-02-12T14:52:27Z</dcterms:created>
  <dcterms:modified xsi:type="dcterms:W3CDTF">2021-06-01T15:55:16Z</dcterms:modified>
</cp:coreProperties>
</file>